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mc:AlternateContent xmlns:mc="http://schemas.openxmlformats.org/markup-compatibility/2006">
    <mc:Choice Requires="x15">
      <x15ac:absPath xmlns:x15ac="http://schemas.microsoft.com/office/spreadsheetml/2010/11/ac" url="E:\Alcaldía de Pradera\Pradera\PLAN DE ACCIÓN 2024\"/>
    </mc:Choice>
  </mc:AlternateContent>
  <xr:revisionPtr revIDLastSave="0" documentId="13_ncr:1_{2E8D0A31-FDFE-4340-8D1E-30999AE58A62}" xr6:coauthVersionLast="47" xr6:coauthVersionMax="47" xr10:uidLastSave="{00000000-0000-0000-0000-000000000000}"/>
  <bookViews>
    <workbookView xWindow="-120" yWindow="-120" windowWidth="20730" windowHeight="11160" xr2:uid="{6CA7C478-82E9-4B13-BD7D-E6FDBDEBD39A}"/>
  </bookViews>
  <sheets>
    <sheet name="PLAN ACCION 2024" sheetId="3" r:id="rId1"/>
    <sheet name="Hoja1" sheetId="1" r:id="rId2"/>
  </sheets>
  <definedNames>
    <definedName name="_xlnm._FilterDatabase" localSheetId="0" hidden="1">'PLAN ACCION 2024'!$A$1:$BC$106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106" i="3" l="1"/>
  <c r="AZ106" i="3"/>
  <c r="AY106" i="3"/>
  <c r="AX106" i="3"/>
  <c r="AW106" i="3"/>
  <c r="AV106" i="3"/>
  <c r="AU106" i="3"/>
  <c r="AT106" i="3"/>
  <c r="AR106" i="3"/>
  <c r="AP106" i="3"/>
  <c r="AN106" i="3"/>
  <c r="AM106" i="3"/>
  <c r="AL106" i="3"/>
  <c r="BB105" i="3"/>
  <c r="BB104" i="3"/>
  <c r="BB103" i="3"/>
  <c r="BB102" i="3"/>
  <c r="BB101" i="3"/>
  <c r="BB100" i="3"/>
  <c r="BB99" i="3"/>
  <c r="BB98" i="3"/>
  <c r="BB96" i="3"/>
  <c r="BB95" i="3"/>
  <c r="BB94" i="3"/>
  <c r="BB93" i="3"/>
  <c r="BB92" i="3"/>
  <c r="BB91" i="3"/>
  <c r="BB90" i="3"/>
  <c r="BB89" i="3"/>
  <c r="BB88" i="3"/>
  <c r="BB87" i="3"/>
  <c r="BB86" i="3"/>
  <c r="BB85" i="3"/>
  <c r="BB84" i="3"/>
  <c r="BB83" i="3"/>
  <c r="BB82" i="3"/>
  <c r="AS81" i="3"/>
  <c r="BB81" i="3" s="1"/>
  <c r="BB80" i="3"/>
  <c r="BB79" i="3"/>
  <c r="BB78" i="3"/>
  <c r="BB77" i="3"/>
  <c r="BB76" i="3"/>
  <c r="BB75" i="3"/>
  <c r="BB74" i="3"/>
  <c r="BB73" i="3"/>
  <c r="BB72" i="3"/>
  <c r="BB71" i="3"/>
  <c r="BB70" i="3"/>
  <c r="BB69" i="3"/>
  <c r="BB68" i="3"/>
  <c r="BB67" i="3"/>
  <c r="BB66" i="3"/>
  <c r="BB65" i="3"/>
  <c r="BB64" i="3"/>
  <c r="BB63" i="3"/>
  <c r="BB62" i="3"/>
  <c r="BB61" i="3"/>
  <c r="BB60" i="3"/>
  <c r="BB59" i="3"/>
  <c r="BB58" i="3"/>
  <c r="BB57" i="3"/>
  <c r="BB56" i="3"/>
  <c r="BB55" i="3"/>
  <c r="BB54" i="3"/>
  <c r="BB53" i="3"/>
  <c r="BB52" i="3"/>
  <c r="BB51" i="3"/>
  <c r="BB50" i="3"/>
  <c r="BB49" i="3"/>
  <c r="BB48" i="3"/>
  <c r="BB47" i="3"/>
  <c r="BB46" i="3"/>
  <c r="BB45" i="3"/>
  <c r="BB44" i="3"/>
  <c r="BB43" i="3"/>
  <c r="BB42" i="3"/>
  <c r="BB41" i="3"/>
  <c r="AL41" i="3"/>
  <c r="BB40" i="3"/>
  <c r="BB39" i="3"/>
  <c r="BB38" i="3"/>
  <c r="BB37" i="3"/>
  <c r="BB36" i="3"/>
  <c r="AQ35" i="3"/>
  <c r="AQ106" i="3" s="1"/>
  <c r="BB34" i="3"/>
  <c r="BB33" i="3"/>
  <c r="BB32" i="3"/>
  <c r="BB31" i="3"/>
  <c r="AO30" i="3"/>
  <c r="AO106" i="3" s="1"/>
  <c r="BB29" i="3"/>
  <c r="BB28" i="3"/>
  <c r="BB27" i="3"/>
  <c r="BB26" i="3"/>
  <c r="BB25" i="3"/>
  <c r="BB24" i="3"/>
  <c r="AS23" i="3"/>
  <c r="BB23" i="3" s="1"/>
  <c r="BB22" i="3"/>
  <c r="BB21" i="3"/>
  <c r="BB20" i="3"/>
  <c r="BB19" i="3"/>
  <c r="BB18" i="3"/>
  <c r="BB17" i="3"/>
  <c r="BB16" i="3"/>
  <c r="BB15" i="3"/>
  <c r="BB14" i="3"/>
  <c r="BB13" i="3"/>
  <c r="BB12" i="3"/>
  <c r="BB11" i="3"/>
  <c r="BB10" i="3"/>
  <c r="AS9" i="3"/>
  <c r="AS106" i="3" s="1"/>
  <c r="BB8" i="3"/>
  <c r="BB7" i="3"/>
  <c r="BB6" i="3"/>
  <c r="BB5" i="3"/>
  <c r="BB4" i="3"/>
  <c r="BB3" i="3"/>
  <c r="BB2" i="3"/>
  <c r="BB106" i="3" l="1"/>
  <c r="BB30" i="3"/>
  <c r="BB9" i="3"/>
  <c r="BB35"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VIVIANA ANDREA ORTIZ</author>
    <author>Usuario</author>
    <author>Equipo pc</author>
  </authors>
  <commentList>
    <comment ref="AS7" authorId="0" shapeId="0" xr:uid="{D70CDE37-8273-4744-AAFC-BB9637F0275B}">
      <text>
        <r>
          <rPr>
            <b/>
            <sz val="9"/>
            <color indexed="81"/>
            <rFont val="Tahoma"/>
            <family val="2"/>
          </rPr>
          <t>VIVIANA ANDREA ORTIZ:</t>
        </r>
        <r>
          <rPr>
            <sz val="9"/>
            <color indexed="81"/>
            <rFont val="Tahoma"/>
            <family val="2"/>
          </rPr>
          <t xml:space="preserve">
VERIFICAR EL VALOR TOTAL DEL PROYECTO YA QUE NO CONCUERDA CON SUIFP Y ARMONIZACION</t>
        </r>
      </text>
    </comment>
    <comment ref="AT9" authorId="0" shapeId="0" xr:uid="{6FEEDD23-E8CB-43CF-92D6-FEF4459FE4E6}">
      <text>
        <r>
          <rPr>
            <b/>
            <sz val="9"/>
            <color indexed="81"/>
            <rFont val="Tahoma"/>
            <family val="2"/>
          </rPr>
          <t>VIVIANA ANDREA ORTIZ:</t>
        </r>
        <r>
          <rPr>
            <sz val="9"/>
            <color indexed="81"/>
            <rFont val="Tahoma"/>
            <family val="2"/>
          </rPr>
          <t xml:space="preserve">
CONFIRMAR SI VAN A ADICIONAR EL RECURSO 5 MILLONES</t>
        </r>
      </text>
    </comment>
    <comment ref="U10" authorId="0" shapeId="0" xr:uid="{75C279FB-E01D-4FC1-9B15-D69877C86D26}">
      <text>
        <r>
          <rPr>
            <b/>
            <sz val="9"/>
            <color indexed="81"/>
            <rFont val="Tahoma"/>
            <family val="2"/>
          </rPr>
          <t>VIVIANA ANDREA ORTIZ:</t>
        </r>
        <r>
          <rPr>
            <sz val="9"/>
            <color indexed="81"/>
            <rFont val="Tahoma"/>
            <family val="2"/>
          </rPr>
          <t xml:space="preserve">
LGBTIQ</t>
        </r>
      </text>
    </comment>
    <comment ref="AJ17" authorId="1" shapeId="0" xr:uid="{8AEC2BBE-06E8-442D-A0E3-69F62CDD3625}">
      <text>
        <r>
          <rPr>
            <b/>
            <sz val="9"/>
            <color indexed="81"/>
            <rFont val="Tahoma"/>
            <family val="2"/>
          </rPr>
          <t>Usuario:</t>
        </r>
        <r>
          <rPr>
            <sz val="9"/>
            <color indexed="81"/>
            <rFont val="Tahoma"/>
            <family val="2"/>
          </rPr>
          <t xml:space="preserve">
SGP</t>
        </r>
      </text>
    </comment>
    <comment ref="AJ18" authorId="1" shapeId="0" xr:uid="{4C8DC875-3104-4255-A97E-4E7E142FEBDA}">
      <text>
        <r>
          <rPr>
            <b/>
            <sz val="9"/>
            <color indexed="81"/>
            <rFont val="Tahoma"/>
            <family val="2"/>
          </rPr>
          <t>Usuario:</t>
        </r>
        <r>
          <rPr>
            <sz val="9"/>
            <color indexed="81"/>
            <rFont val="Tahoma"/>
            <family val="2"/>
          </rPr>
          <t xml:space="preserve">
SGP</t>
        </r>
      </text>
    </comment>
    <comment ref="AJ19" authorId="1" shapeId="0" xr:uid="{80A2A0EF-165A-415F-8660-B551DD439D08}">
      <text>
        <r>
          <rPr>
            <b/>
            <sz val="9"/>
            <color indexed="81"/>
            <rFont val="Tahoma"/>
            <family val="2"/>
          </rPr>
          <t>Usuario:</t>
        </r>
        <r>
          <rPr>
            <sz val="9"/>
            <color indexed="81"/>
            <rFont val="Tahoma"/>
            <family val="2"/>
          </rPr>
          <t xml:space="preserve">
SGP</t>
        </r>
      </text>
    </comment>
    <comment ref="U31" authorId="1" shapeId="0" xr:uid="{C14FFE8D-BE8C-460A-BD7F-F25E217A6EA1}">
      <text>
        <r>
          <rPr>
            <b/>
            <sz val="9"/>
            <color indexed="81"/>
            <rFont val="Tahoma"/>
            <family val="2"/>
          </rPr>
          <t>Usuario:</t>
        </r>
        <r>
          <rPr>
            <sz val="9"/>
            <color indexed="81"/>
            <rFont val="Tahoma"/>
            <family val="2"/>
          </rPr>
          <t xml:space="preserve">
Sedes habilitadas</t>
        </r>
      </text>
    </comment>
    <comment ref="AD40" authorId="0" shapeId="0" xr:uid="{93D612DC-3087-486F-8D7E-0FCADD03C4A5}">
      <text>
        <r>
          <rPr>
            <b/>
            <sz val="9"/>
            <color indexed="81"/>
            <rFont val="Tahoma"/>
            <family val="2"/>
          </rPr>
          <t>VIVIANA ANDREA ORTIZ:</t>
        </r>
        <r>
          <rPr>
            <sz val="9"/>
            <color indexed="81"/>
            <rFont val="Tahoma"/>
            <family val="2"/>
          </rPr>
          <t xml:space="preserve">
2024765630055 Preguntar si se alcanzó a ejecutar</t>
        </r>
      </text>
    </comment>
    <comment ref="AD41" authorId="0" shapeId="0" xr:uid="{8AB1A172-BCB5-44C4-B545-593EA6CBFA8B}">
      <text>
        <r>
          <rPr>
            <b/>
            <sz val="9"/>
            <color indexed="81"/>
            <rFont val="Tahoma"/>
            <family val="2"/>
          </rPr>
          <t>VIVIANA ANDREA ORTIZ:</t>
        </r>
        <r>
          <rPr>
            <sz val="9"/>
            <color indexed="81"/>
            <rFont val="Tahoma"/>
            <family val="2"/>
          </rPr>
          <t xml:space="preserve">
2024765630053 Preguntar si el proyecto se alcanzo a ejecutar</t>
        </r>
      </text>
    </comment>
    <comment ref="AD42" authorId="0" shapeId="0" xr:uid="{4E416E4A-4371-40C4-B963-40540532DAC9}">
      <text>
        <r>
          <rPr>
            <b/>
            <sz val="9"/>
            <color indexed="81"/>
            <rFont val="Tahoma"/>
            <family val="2"/>
          </rPr>
          <t>VIVIANA ANDREA ORTIZ:</t>
        </r>
        <r>
          <rPr>
            <sz val="9"/>
            <color indexed="81"/>
            <rFont val="Tahoma"/>
            <family val="2"/>
          </rPr>
          <t xml:space="preserve">
CULTOS RELIGIOSOS</t>
        </r>
      </text>
    </comment>
    <comment ref="AD50" authorId="0" shapeId="0" xr:uid="{9BF56FF3-8EBF-4A7B-B107-18F0166932F6}">
      <text>
        <r>
          <rPr>
            <b/>
            <sz val="9"/>
            <color indexed="81"/>
            <rFont val="Tahoma"/>
            <family val="2"/>
          </rPr>
          <t>VIVIANA ANDREA ORTIZ:</t>
        </r>
        <r>
          <rPr>
            <sz val="9"/>
            <color indexed="81"/>
            <rFont val="Tahoma"/>
            <family val="2"/>
          </rPr>
          <t xml:space="preserve">
VIVIENDA RURAL Y URBANA</t>
        </r>
      </text>
    </comment>
    <comment ref="AD51" authorId="1" shapeId="0" xr:uid="{F461B1BE-DB1A-48B7-8629-ABBD7FDEF9DD}">
      <text>
        <r>
          <rPr>
            <b/>
            <sz val="9"/>
            <color indexed="81"/>
            <rFont val="Tahoma"/>
            <family val="2"/>
          </rPr>
          <t xml:space="preserve">Código BPIN ajustado, estaba el 2024765630063
</t>
        </r>
      </text>
    </comment>
    <comment ref="H57" authorId="2" shapeId="0" xr:uid="{AFF7C873-C5CB-47E7-84D0-46AD1C7471C7}">
      <text>
        <r>
          <rPr>
            <b/>
            <sz val="9"/>
            <color indexed="81"/>
            <rFont val="Tahoma"/>
            <family val="2"/>
          </rPr>
          <t>Equipo pc:</t>
        </r>
        <r>
          <rPr>
            <sz val="9"/>
            <color indexed="81"/>
            <rFont val="Tahoma"/>
            <family val="2"/>
          </rPr>
          <t xml:space="preserve">
ES LEY Y EL RECURSO ASIGNADO ES 1%
NO HAY CODIGO QUE SE LE AJUSTE.
</t>
        </r>
      </text>
    </comment>
    <comment ref="AA62" authorId="2" shapeId="0" xr:uid="{FC2961CC-25AD-4BEC-8092-B54C47AF7DA9}">
      <text>
        <r>
          <rPr>
            <b/>
            <sz val="9"/>
            <color indexed="81"/>
            <rFont val="Tahoma"/>
            <family val="2"/>
          </rPr>
          <t>Equipo pc:</t>
        </r>
        <r>
          <rPr>
            <sz val="9"/>
            <color indexed="81"/>
            <rFont val="Tahoma"/>
            <family val="2"/>
          </rPr>
          <t xml:space="preserve">
proyecto mes de agosto 
Rio bolo.
otro</t>
        </r>
      </text>
    </comment>
    <comment ref="K67" authorId="1" shapeId="0" xr:uid="{8783DA65-24D3-472C-A5DE-5993A3106B9E}">
      <text>
        <r>
          <rPr>
            <b/>
            <sz val="9"/>
            <color indexed="81"/>
            <rFont val="Tahoma"/>
            <family val="2"/>
          </rPr>
          <t>Usuario:</t>
        </r>
        <r>
          <rPr>
            <sz val="9"/>
            <color indexed="81"/>
            <rFont val="Tahoma"/>
            <family val="2"/>
          </rPr>
          <t xml:space="preserve">
Fuente: SGP Saneamiento Básico y Agua Potable</t>
        </r>
      </text>
    </comment>
  </commentList>
</comments>
</file>

<file path=xl/sharedStrings.xml><?xml version="1.0" encoding="utf-8"?>
<sst xmlns="http://schemas.openxmlformats.org/spreadsheetml/2006/main" count="2817" uniqueCount="1087">
  <si>
    <t>LÍNEA</t>
  </si>
  <si>
    <t>NOMBRE DE LA LÍNEA</t>
  </si>
  <si>
    <t>CODIGO DEL INDICADOR DE BIENESTAR /RESULTADO</t>
  </si>
  <si>
    <t>NOMBRE DEL INDICADOR DE BIENESTAR /RESULTADO</t>
  </si>
  <si>
    <t>UNIDAD DE MEDIDA</t>
  </si>
  <si>
    <t>LÍNEA BASE DE RESULTADO/BIENESTAR  DEL CUATRIENIO</t>
  </si>
  <si>
    <t>Meta de Resultado/Bienestar  del cuatrienio</t>
  </si>
  <si>
    <t xml:space="preserve">PROGRAMA DE GOBIERNO / DIÁLOGOS CIUDADANOS / CUMPLIMIENTOS DE LEY </t>
  </si>
  <si>
    <t>NOMBRE DEL PROGRAMA PDT</t>
  </si>
  <si>
    <t>OBJETIVO ESPECIFICO</t>
  </si>
  <si>
    <t>TIPO DE ESTRATEGÍA</t>
  </si>
  <si>
    <t>RESPONSABLES (INVOLUCRADOS)</t>
  </si>
  <si>
    <t>POBLACIÓN BENEFICIADA</t>
  </si>
  <si>
    <t>CODIGO SECTOR</t>
  </si>
  <si>
    <t>SECTOR</t>
  </si>
  <si>
    <t>CODIGO PROGRAMA</t>
  </si>
  <si>
    <t>PROGRAMA</t>
  </si>
  <si>
    <t>CODIGO PRODUCTO</t>
  </si>
  <si>
    <t>PRODUCTO</t>
  </si>
  <si>
    <t>COD INDICADOR PRODUCTO</t>
  </si>
  <si>
    <t>INDICADOR DE PRODUCTO</t>
  </si>
  <si>
    <t>DESCRIPCION META PRODUCTO</t>
  </si>
  <si>
    <t>LINEA BASE</t>
  </si>
  <si>
    <t>AÑO DE LA LINEA BASE</t>
  </si>
  <si>
    <t>FUENTE DE LA INFORMACIÓN</t>
  </si>
  <si>
    <t>META PRODUCTO CUATRIENIO</t>
  </si>
  <si>
    <t>ODS</t>
  </si>
  <si>
    <t>DESCRIPCIÓN ODS</t>
  </si>
  <si>
    <t>Código BPIN</t>
  </si>
  <si>
    <t>NOMBRE PROYECTO</t>
  </si>
  <si>
    <t>ACTIVIDADES</t>
  </si>
  <si>
    <t>FECHA DE INICIO PROYECTO</t>
  </si>
  <si>
    <t>FECHA TERMINACION PROYECTO</t>
  </si>
  <si>
    <t>TIPO DE META</t>
  </si>
  <si>
    <t>VALOR FISICO PROGRAMADO 2024</t>
  </si>
  <si>
    <t>VALIDACION PROGRAMACIÓN</t>
  </si>
  <si>
    <t>Recursos Propios 2024</t>
  </si>
  <si>
    <t>SGP Alimentación Escolar 2024</t>
  </si>
  <si>
    <t>SGP Educación 2024</t>
  </si>
  <si>
    <t xml:space="preserve"> SGP Salud 2024</t>
  </si>
  <si>
    <t>SGP APSB 2024</t>
  </si>
  <si>
    <t>SGP Cultura 2024</t>
  </si>
  <si>
    <t>SGP Deporte 2024</t>
  </si>
  <si>
    <t>SGP Libre Inversión 2024</t>
  </si>
  <si>
    <t>SGP Libre Destinación 42% Mpios 4, 5 y 6 Cat 2024</t>
  </si>
  <si>
    <t>SGP Municipios Río Magdalena 2024</t>
  </si>
  <si>
    <t>SGP Primera Infancia 2024</t>
  </si>
  <si>
    <t xml:space="preserve"> Regalías 2024</t>
  </si>
  <si>
    <t>Cofinanciación Departamento 2024</t>
  </si>
  <si>
    <t>Cofinanciación Nación 2024</t>
  </si>
  <si>
    <t>Crédito 2024</t>
  </si>
  <si>
    <t>Otros 2024</t>
  </si>
  <si>
    <t>TOTAL FINAN 2024</t>
  </si>
  <si>
    <t>RESPONSABLE PRINCIPAL</t>
  </si>
  <si>
    <t>L-1</t>
  </si>
  <si>
    <t xml:space="preserve">FIRMES HACIA UN DESARROLLO SOCIAL INCLUYENTE </t>
  </si>
  <si>
    <t>Pobreza - Índice de pobreza multidimensional - IPM</t>
  </si>
  <si>
    <t>Porcentaje</t>
  </si>
  <si>
    <t>Establecer estrategias articuladas con entidades públicas y prestadoras de servicios (bancarios, empresariales etc.), para la atención prioritaria y digna del adulto mayor</t>
  </si>
  <si>
    <t>PRADERA PROSPERA CON ADULTOS MAYORES ATENDIDOS INTEGRALMENTE   CON VIDA DIGNA</t>
  </si>
  <si>
    <t>Fomentar la integralidad en la garantía de derechos de los adultos mayores, que les permita vivir con dignidad, a través del fortalecimiento institucional, la prevención de las violencias, la gestión de las políticas públicas y la inclusión en el desarrollo del municipio.</t>
  </si>
  <si>
    <t>INVERSIÓN</t>
  </si>
  <si>
    <t xml:space="preserve">PRINCIPAL: SECRETARIA DE INTEGRACION SOCIAL
</t>
  </si>
  <si>
    <t xml:space="preserve">Adultos Mayores </t>
  </si>
  <si>
    <t>INCLUSIÓN SOCIAL Y RECONCILIACIÓN</t>
  </si>
  <si>
    <t>Atención integral de población en situación permanente de desprotección social y/o familiar</t>
  </si>
  <si>
    <t>Servicio de atención y protección integral al adulto mayor</t>
  </si>
  <si>
    <t>Adultos mayores atendidos con servicios integrales</t>
  </si>
  <si>
    <t>Brindar atención intergral a 5.000 adultos mayores durante el periodo de gobierno</t>
  </si>
  <si>
    <t>NÚMERO</t>
  </si>
  <si>
    <t>SECRETARIA DE INTEGRACION SOCIAL</t>
  </si>
  <si>
    <t>1.3</t>
  </si>
  <si>
    <t>1.3. Implementar a nivel nacional sistemas y medidas apropiados de protección social para todos, incluidos niveles mínimos, y, de aquí a 2030, lograr una amplia cobertura de las personas pobres y vulnerables</t>
  </si>
  <si>
    <t>Apoyo administrativo - operativo al sector adulto mayor en el Municipio de Pradera.</t>
  </si>
  <si>
    <t xml:space="preserve">Desarrollar acciones de apoyo administrativo-operativo al sector adulto mayor en el Municipio de Pradera. </t>
  </si>
  <si>
    <t>Acumulada</t>
  </si>
  <si>
    <t>NP</t>
  </si>
  <si>
    <t>INTEGRACION SOCIAL</t>
  </si>
  <si>
    <t>Crear Políticas Públicas Municipales en beneficio de la población en condiciones de discapacidad</t>
  </si>
  <si>
    <t xml:space="preserve">PRADERA PROSPERA CON INCLUSIÓN, ACCESIBILIDAD Y ELIMINACIÓN DE BARRERAS PARA LAS PERSONAS CON DISCAPACIDAD Y CUIDADORES </t>
  </si>
  <si>
    <t xml:space="preserve">Impulsar acciones que permitan la inclusión de las personas con discapacidad y cuidadores en el desarrollo local, a través de la garantía de sus derechos, el fortalecimiento institucional, la eliminación de barreras y la gestión de las políticas públicas. </t>
  </si>
  <si>
    <t>PRINCIPAL:SECRETARIA DE INTEGRACION SOCIAL</t>
  </si>
  <si>
    <t>Personas con discapacidad y cuidadores.</t>
  </si>
  <si>
    <t>4104</t>
  </si>
  <si>
    <t>Servicio de atención integral a población en condición de discapacidad</t>
  </si>
  <si>
    <t>Personas con discapacidad atendidas con servicios integrales</t>
  </si>
  <si>
    <t>Atender a 2.000 personas con discapacidad con servicios integrales durante el periodo del gobierno</t>
  </si>
  <si>
    <t>2024765630003
2024765630009</t>
  </si>
  <si>
    <t xml:space="preserve"> Apoyo a la adquisición de ayudas ortopédicas en el Municipio de Pradera Valle. 
Apoyo administrativo y operativo para el sector discapacidad  en el Municipio de Pradera.</t>
  </si>
  <si>
    <t>Adquirir ayudas ortopedicas y/o técnicas para mejorar la movilidad a personas con discapacidad.
Desarrollar acciones de apoyo administrativo y Operativo para el sector discapacidad en el Municipio de Pradera</t>
  </si>
  <si>
    <t>Alinear los programas sociales del gobierno municipal dirigidos a la población pobre, vulnerable, de inmigrantes y desplazada de Pradera con las políticas públicas y programas del gobierno nacional y realizar las gestiones que sean necesarias para apoyarlos localmente para brindarles atención institucional integral</t>
  </si>
  <si>
    <t xml:space="preserve">PRADERA PROSPERA CON SUPERACIÓN DE LA POBREZA Y REDUCCIÓN DE LAS VULNERABILIDADES CON AYUDA DEL ESTADO Y ACCESO PARA LA INCLUSIÓN SOCIAL Y PRODUCTIVA. </t>
  </si>
  <si>
    <t xml:space="preserve">Gestionar en el territorio los programas sociales del Estado, que permitan la superación de la pobreza multidimensional y la reducción de las vulnerabilidades. </t>
  </si>
  <si>
    <t>PRINCIPAL: SECRETARIA DE INTEGRACION SOCIAL
OTROS: SECRETARIA DE GOBIERNO</t>
  </si>
  <si>
    <t>Población clasificada en las categorías del Sisben IV: pobreza extrema, pobreza moderada y vulnerable (mujeres cabeza de hogar, niños, niñas, adolescentes y jóvenes y adultos mayores.</t>
  </si>
  <si>
    <t>Inclusión social y productiva para la población en situación de vulnerabilidad</t>
  </si>
  <si>
    <t>Servicio de gestión de oferta social para la población vulnerable</t>
  </si>
  <si>
    <t>Mecanismos de articulación implementados para la gestión de oferta social</t>
  </si>
  <si>
    <t>Implemantar 4 mecanismos de articulacion para el bienestar comunitario</t>
  </si>
  <si>
    <t>10.2</t>
  </si>
  <si>
    <t>10.2. De aquí a 2030, potenciar y promover la inclusión social, económica y política de todas las personas, independientemente de su edad, sexo, discapacidad, raza, etnia, origen, religión o situación económica u otra condición</t>
  </si>
  <si>
    <t xml:space="preserve">Fortalecimiento al componente de bienestar comunitario de Renta Ciudadana en el Municipio de Pradera. </t>
  </si>
  <si>
    <t>Desarrollar acciones de fortalecimiento al programa de familias en acción del Municipio de Pradera</t>
  </si>
  <si>
    <t>No Acumulada</t>
  </si>
  <si>
    <t>BIEN</t>
  </si>
  <si>
    <t>En el marco de la reforma administrativa municipal que se tramitará, se propondrá la creación de la Oficina de Asuntos Étnicos y Multiculturales del Municipio, a efecto de brindarle apoyo diferencial y permanente a los proyectos sociales, culturales, deportivos, recreativos y económicos que generen su inclusión social y el mejoramiento de su calidad de vida</t>
  </si>
  <si>
    <t>PRADERA PROSPERA CON COMUNIDADES NEGRAS, AFRODESCENDIENTES, RAIZALES Y PALENQUERAS PARTICIPES DEL DESARROLLO EN IGUALDAD DE DERECHOS Y OPORTUNIDADES.</t>
  </si>
  <si>
    <t>Fomentar la integralidad en la garantía de derechos de las comunidades negras, afrodescendientes, raizales y palenqueras que permitan su participación activa en el desarrollo del municipio, a través del fortalecimiento institucional, la prevención de las violencias y la discriminación y la gestión de las políticas públicas.</t>
  </si>
  <si>
    <t xml:space="preserve">PRINCIPAL: SECRETARIA DE INTEGRACION SOCIAL
OTROS RESPONSABLES: SECRETARIA GENERAL, SECRETARIA DE DESARROLLO ECONOMICO
</t>
  </si>
  <si>
    <t xml:space="preserve">Población negra, afrodescendiente, raizal y palenquera e indígenas. </t>
  </si>
  <si>
    <t>4103</t>
  </si>
  <si>
    <t>Beneficiarios de la oferta social atendidos</t>
  </si>
  <si>
    <t>Atender a 1.000 personas de población afro con oferta social durante el periodo de gobierno.</t>
  </si>
  <si>
    <t>4.2</t>
  </si>
  <si>
    <t>4.2. De aquí a 2030, asegurar que todas las niñas y todos los niños tengan acceso a servicios de atención y desarrollo en la primera infancia y educación preescolar de calidad, a fin de que estén preparados para la enseñanza primaria.</t>
  </si>
  <si>
    <t>Apoyo administrativo  y operativo sector afrocolombiano del Municipio de Pradera.</t>
  </si>
  <si>
    <t>Desarrollar actividades de apoyo administrativo y operativo al sector afrocolombiano del Municipio de Pradera.</t>
  </si>
  <si>
    <t>Acciones que garanticen la protección de derechos de genero</t>
  </si>
  <si>
    <t xml:space="preserve">PRADERA PROSPERA CON MUJERES LIDERES Y PARTICIPATIVAS, QUE VIVEN LIBRES DE VIOLENCIAS Y SON MOTOR DEL DESARROLLO EN IGUALDAD DE DERECHOS. </t>
  </si>
  <si>
    <t>Fortalecer el liderazgo y la participación de las mujeres, a través de la garantía de sus derechos, el fortalecimiento institucional, la prevención de las violencias, la gestión de las políticas públicas y la inclusión en el desarrollo del municipio.</t>
  </si>
  <si>
    <t>Mujeres</t>
  </si>
  <si>
    <t>Atender a 2.000 mujeres para fomentar la participación y prevenir las acciones de violencia durante el periodo de gobierno.</t>
  </si>
  <si>
    <t>Apoyo administrativo y operativo del sector mujer en el Municipio de Pradera.</t>
  </si>
  <si>
    <t>Brindar apoyo administrativo y operativo del sector mujer en el Municipio de Pradea</t>
  </si>
  <si>
    <t xml:space="preserve">Consejo municipal de juventudes </t>
  </si>
  <si>
    <t xml:space="preserve">PRADERA PROSPERA CON JUVENTUD LIDER, QUE CONSTRUYE HABILIDADES PARA LA VIDA Y ES PROTAGONISTA DEL DESARROLLO. </t>
  </si>
  <si>
    <t>Fortalecer la construcción de proyectos de vida de la juventud, desde el liderazgo, la participación incidente, la garantía de sus derechos, el fortalecimiento institucional, la gestión de las políticas públicas y la inclusión en el desarrollo del municipio</t>
  </si>
  <si>
    <t>Jóvenes</t>
  </si>
  <si>
    <t>Atender a 7.000 jóvenes con oferta social.</t>
  </si>
  <si>
    <t>Apoyo adminstrativo -operativo para el sector juventud  en el Municipio de Pradera.</t>
  </si>
  <si>
    <t>Fortalecer  la capacidad adminsitrativa para la atención de la población juvenil del Municipio de Pradera</t>
  </si>
  <si>
    <t>Impulsar y apoyar a las organizaciones de base de los grupos étnicos para que se fortalezcan y contribuyan a generar dinámicas para involucrar a dichas comunidades en micro y macro proyectos de desarrollo social y económico que les generen prosperidad</t>
  </si>
  <si>
    <t>PRADERA PROSPERA CON COMUNIDADES INDÍGENAS PARTICIPES DEL DESARROLLO EN IGUALDAD DE DERECHOS Y OPORTUNIDADES.</t>
  </si>
  <si>
    <t>Fomentar la integralidad en la garantía de derechos de las comunidades indígenas que permitan su participación activa en el desarrollo del municipio, a través del fortalecimiento institucional, la prevención de las violencias y la discriminación y la gestión de las políticas públicas</t>
  </si>
  <si>
    <t>Atender a 164 personas de población indígena con oferta social.</t>
  </si>
  <si>
    <t xml:space="preserve">Apoyo administrativo y operativo del sector indígena en el Municpio de Pradera. </t>
  </si>
  <si>
    <t>Brindar apoyo administrativo y operativo del sector indígena en el Municipio de Pradera</t>
  </si>
  <si>
    <t>Convivencia y seguridad ciudadana - Índice de Interrelación de Problemáticas</t>
  </si>
  <si>
    <t>Índice</t>
  </si>
  <si>
    <t>Estructurar convenios interadministrativos con ONG Internacionales para el establecimiento de programas sociales enfocados a la recuperación psicosociales de niños, niñas y adolescentes</t>
  </si>
  <si>
    <t xml:space="preserve">PRADERA PROSPERA CON NIÑOS, NIÑAS, ADOLESCENTES Y FAMILIAS PROTEGIDOS Y EN EJERCICIO PLENO DE SUS DERECHOS. </t>
  </si>
  <si>
    <t>Impulsar el desarrollo integral de los niños, niñas, adolescentes y familias, a través de la promoción, protección y garantía de los derechos, el fortalecimiento institucional, la prevención de las violencias, la gestión de las políticas públicas, y la inclusión en el desarrollo del municipio.</t>
  </si>
  <si>
    <t>PPRINCIPAL: SECRETARIA DE INTEGRACION SOCIAL
OTROS RESPONSABLES:
-DIRECCION LOCAL DE SALUD, SECRETARIA DE EDUCACION</t>
  </si>
  <si>
    <t xml:space="preserve">Niños, niñas, adolescentes y familias </t>
  </si>
  <si>
    <t>Desarrollo integral de la primera infancia a la juventud, y fortalecimiento de las capacidades de las familias de niñas, niños y adolescentes</t>
  </si>
  <si>
    <t>Servicio de protección integral a niños, niñas, adolescentes y jóvenes</t>
  </si>
  <si>
    <t>Niños, niñas, adolescentes y jóvenes beneficiados</t>
  </si>
  <si>
    <t>Atender a 5.000 niños, niñas, adolescentes y jóvenes con servicios integrales.</t>
  </si>
  <si>
    <t>16.2</t>
  </si>
  <si>
    <t>16.2. Poner fin al maltrato, la explotación, la trata, la tortura y todas las formas de violencia contra los niños</t>
  </si>
  <si>
    <t>2024765630008
2024765630014</t>
  </si>
  <si>
    <t>Apoyo administrativo y operativo del sector primera infancia, Infancia y adolescencia en el Municipio de Pradera Valle.
Apoyo a procesos de promoción de derechos de los niños y niñas del Municipio de Pradera.</t>
  </si>
  <si>
    <t xml:space="preserve">Apoyar y desarrollar procesos de promoción de derechos de los niños y niñas en el Municipio de Pradera.
Desarrollar acciones de apoyo administrativo y operativo al sector primera infancia, infancia y adolescencia en el Municipio de Pradera. </t>
  </si>
  <si>
    <t xml:space="preserve">Crear Política publica con la participación activa de las personas de los sectores LGTBIQ+ </t>
  </si>
  <si>
    <t xml:space="preserve">PRADERA PROSPERA CON DIVERSIDAD, GARANTÍA DE DERECHOS DE LA POBLACIÓN LGBTI-OSIGD, Y LIBRE DE DISCRIMINACIÓN. </t>
  </si>
  <si>
    <t xml:space="preserve">Promover el ejercicio pleno de los derechos de la población LGBTI-OSIGD, a través del fortalecimiento institucional, la prevención de las violencias, la gestión de las políticas públicas y la inclusión en el desarrollo del municipio. </t>
  </si>
  <si>
    <t>Población LGBTI - OSIGD</t>
  </si>
  <si>
    <t>GOBIERNO TERRITORIAL</t>
  </si>
  <si>
    <t>Fortalecimiento del buen gobierno para el respeto y garantía de los derechos humanos</t>
  </si>
  <si>
    <t>Servicio de promoción de la garantía de derechos</t>
  </si>
  <si>
    <t>Estrategias de promoción de la garantía de derechos implementadas</t>
  </si>
  <si>
    <t>Realizar 6 estrategias para garantizar los derechos de la comunidad LGTBIQ+ en el municipio para el periodo de gobierno.</t>
  </si>
  <si>
    <t>5.c</t>
  </si>
  <si>
    <t>5.c. Aprobar y fortalecer políticas acertadas y leyes aplicables para promover la igualdad de género y el empoderamiento de todas las mujeres y las niñas a todos los niveles</t>
  </si>
  <si>
    <t xml:space="preserve">Evaluación y seguimiento de la politica publica de LGBTI/OSIGD en el municipio de Pradera. </t>
  </si>
  <si>
    <t>Desarrollar acciones de socialización, evaluación y seguimiento de la política pública LGBTI-OSIGD del Municipio de Pradera.</t>
  </si>
  <si>
    <t>Educación - Cobertura neta en educación media</t>
  </si>
  <si>
    <t>Porcentaje (el valor está multiplicado por 100)</t>
  </si>
  <si>
    <t>Realizar estudios y diseños de pre-inversion para el mejoramiento de infraestructura educativa pública en el Municipio de Pradera</t>
  </si>
  <si>
    <t>EDUCACION, EL CAMINO HACIA LA PROSPERIDAD</t>
  </si>
  <si>
    <t>Ampliar la oferta educativa de nivel superior para los habitantes del municipio de Pradera</t>
  </si>
  <si>
    <t>SECRETARIA DE EDUCACION</t>
  </si>
  <si>
    <t>comunidad educativa</t>
  </si>
  <si>
    <t>EDUCACIÓN</t>
  </si>
  <si>
    <t>Calidad y fomento de la educación superior</t>
  </si>
  <si>
    <t>Estudios de preinversión</t>
  </si>
  <si>
    <t>Estudios o diseños realizados</t>
  </si>
  <si>
    <t>Realizar 1 estudio y diseño para campus universitario</t>
  </si>
  <si>
    <t>NUMERO</t>
  </si>
  <si>
    <t>SIN DATOS</t>
  </si>
  <si>
    <t>4.a</t>
  </si>
  <si>
    <t xml:space="preserve">4.a. Construir y adecuar instalaciones educativas que tengan en cuenta las necesidades de los niños y las personas con discapacidad y las diferencias de género, y que ofrezcan entornos de aprendizaje seguros, no violentos, inclusivos y eficaces para todos. </t>
  </si>
  <si>
    <t>N.A.</t>
  </si>
  <si>
    <t>Gestionar la ampliación de la cobertura educativa en preescolar, primaria, secundaria, y media técnica. cumpliendo las políticas del M.E.N y a través de políticas públicas orientadas a evitar la deserción escolar</t>
  </si>
  <si>
    <t>Implementar estrategias que disminuyan la tasa de deserción escolar en el municipio.</t>
  </si>
  <si>
    <t>Calidad, cobertura y fortalecimiento de la educación inicial, prescolar, básica y media</t>
  </si>
  <si>
    <t>Servicio de fomento para la permanencia en programas de educación formal</t>
  </si>
  <si>
    <t>Personas beneficiarias de estrategias de permanencia</t>
  </si>
  <si>
    <t>Atender a 100 personal con promocion de estrategias de permanencia en el sistema educativo</t>
  </si>
  <si>
    <t>SIMAT</t>
  </si>
  <si>
    <t>4.1</t>
  </si>
  <si>
    <t>4.1. De aquí a 2030, asegurar que todas las niñas y todos los niños terminen la enseñanza primaria y secundaria, que ha de ser gratuita, equitativa y de calidad y producir resultados de aprendizaje pertinentes y efectivos.</t>
  </si>
  <si>
    <t xml:space="preserve"> Fortalecimiento de la secretaria de educación municipal</t>
  </si>
  <si>
    <t>Fortalecer la secretaria de educación municipal a través de asesorías y asistencias técnicas que permitan obtener recursos de entes nacionales e internacionales</t>
  </si>
  <si>
    <t>secretaria de educación municipal</t>
  </si>
  <si>
    <t>22</t>
  </si>
  <si>
    <t>2201</t>
  </si>
  <si>
    <t>Servicio de asistencia técnica en educación inicial, preescolar, básica y media</t>
  </si>
  <si>
    <t>Entidades y organizaciones asistidas técnicamente</t>
  </si>
  <si>
    <t>Fortalecimiento de Secretaria de Educacion</t>
  </si>
  <si>
    <t>SECRETARIA DE EDUCACION MUNICIPAL</t>
  </si>
  <si>
    <t>16.6</t>
  </si>
  <si>
    <t>16.6. Crear a todos los niveles instituciones eficaces y transparentes que rindan cuentas</t>
  </si>
  <si>
    <t>Actualizar el plan educativo municipal a través de procesos de participación dinámica.</t>
  </si>
  <si>
    <t xml:space="preserve">Formular estrategias orientadas a mejorar la calidad de la educación en el corto, mediano y largo plazo. </t>
  </si>
  <si>
    <t>estudiantes de las IE públicas del municipio de pradera</t>
  </si>
  <si>
    <t>calidad, cobertura y fortalecimiento de la educación inicial, prescolar, básica y media</t>
  </si>
  <si>
    <t>Documentos de lineamientos técnicos</t>
  </si>
  <si>
    <t>Documentos  de lineamientos técnicos formulados en el marco de las estrategias de calidad educativa.</t>
  </si>
  <si>
    <t>Elaborar la politica publica deL SECTOR EDUCACION</t>
  </si>
  <si>
    <t>GAGEM</t>
  </si>
  <si>
    <t>Promover la implementación de proyectos pedagógicos,  tecnológicos, culturales y ambientales en las instituciones educativas del municipio</t>
  </si>
  <si>
    <t>Promover y fortalecer la cobertura y la calidad de la educación en el muncipio de Pradera en todos los niveles educativos.</t>
  </si>
  <si>
    <t>6 Instituciones educativas beneficiadas</t>
  </si>
  <si>
    <t>Servicio de apoyo a proyectos pedagógicos productivos</t>
  </si>
  <si>
    <t>Establecimientos educativos beneficiados</t>
  </si>
  <si>
    <t>Implementar proyectos pedagogicos a instituciones educativas durante el periodo de gobierno</t>
  </si>
  <si>
    <t>4.4</t>
  </si>
  <si>
    <t>4.4. De aquí a 2030, aumentar considerablemente el número de jóvenes y adultos que tienen las competencias necesarias, en particular técnicas y profesionales, para acceder al empleo, el trabajo decente y el emprendimiento.</t>
  </si>
  <si>
    <t>Desarrollo Planes ambientales en las Instituciones Educativas  Pradera</t>
  </si>
  <si>
    <t xml:space="preserve">Realizar actividades que promuevan la cultura ambiental en las Instituciones Educativas de Pradera </t>
  </si>
  <si>
    <t xml:space="preserve">    Dotación de las instituciones educativas del municipio</t>
  </si>
  <si>
    <t>Proporcionar elementos didácticos, kits escolares, equipos tecnológicos y bienes inmuebles a las instituciones educativas del municipio, con el fin de mejorar la calidad educativa de los estudiantes del municipio.</t>
  </si>
  <si>
    <t>6 instituciones educativas beneficiadas</t>
  </si>
  <si>
    <t xml:space="preserve"> Calidad, cobertura y fortalecimiento de la educación inicial, prescolar, básica y media</t>
  </si>
  <si>
    <t>Infraestructura educativa dotada</t>
  </si>
  <si>
    <t>Aulas dotadas</t>
  </si>
  <si>
    <t>Dotar las instituciones educativas publicas del municipio durante el periodo de gobierno</t>
  </si>
  <si>
    <t>Dotación de las Instituciones Educativas con materiales, medios pedagógicos, proyectos productivos y fortalecimiento de las TIC del municipio de Pradera</t>
  </si>
  <si>
    <t xml:space="preserve">1. Adquirir equipos tecnológicos.  2Adquirir materiales deportivos  3.Adquirir implementos artísticos  4.Adquirir materiales de siembra para huerta escolar </t>
  </si>
  <si>
    <t>Propender por el  mejoramiento del  servicio de transporte escolar  de la zona rural del municipio de Pradera.</t>
  </si>
  <si>
    <t>Mejorar la baja asistencia de los alumnos matriculados en establecimientos educacionales ubicados en zonas rurales del municipio de Pradera</t>
  </si>
  <si>
    <t>100 estudiantes de la zona rural beneficiados</t>
  </si>
  <si>
    <t>Servicio de apoyo a la permanencia con transporte escolar</t>
  </si>
  <si>
    <t>Beneficiarios de transporte escolar</t>
  </si>
  <si>
    <t>Prestacion de servicio de transporte escolar a 10 estudiantes de la zona rural durante el periodo de gobierno</t>
  </si>
  <si>
    <t>Servicio de transporte escolar en el municipio de Pradera</t>
  </si>
  <si>
    <t xml:space="preserve"> Generar el servicio de transporte escolar para estudiantes de la zona rural del municipio.</t>
  </si>
  <si>
    <t>Educación - Porcentaje de niños y niñas de preescolar que reciben requerimiento nutricional a través del PAE</t>
  </si>
  <si>
    <t>Complemento nutricional  y alimentación escolar para los estudiantes de las IE públicas del municipio</t>
  </si>
  <si>
    <t xml:space="preserve">Contribuir con la permanencia de los estudiantes en el sistema escolar </t>
  </si>
  <si>
    <t>Servicio de apoyo financiero a entidades territoriales para la ejecución de estrategias de permanencia con alimentación escolar</t>
  </si>
  <si>
    <t>Estudiantes beneficiados del programa de alimentación escolar</t>
  </si>
  <si>
    <t>Atender a 5000 estudiantes de las instituciones educativas publicas con alimentacion escolar.</t>
  </si>
  <si>
    <t>Servicio de alimentación escolar a estudiantes matriculados de las Instituciones Educativas públicas del municipio de  Pradera</t>
  </si>
  <si>
    <t>1. Suministrar alimentación escolar en las Instituciones Educativas.</t>
  </si>
  <si>
    <t>Mejoramiento de  la infraestructura educativa urbana y rural de las IE públicas del Municipio.</t>
  </si>
  <si>
    <t>Mejorar la infraestructura educativa del municipio</t>
  </si>
  <si>
    <t xml:space="preserve"> SECRETARIA DE EDUCACIÓN </t>
  </si>
  <si>
    <t>3 Instituciones educativas beneficiadas</t>
  </si>
  <si>
    <t>Infraestructura educativa restaurada</t>
  </si>
  <si>
    <t>Sedes de instituciones de educación restauradas</t>
  </si>
  <si>
    <t>Mejoramiento de instituciones educativas publicas de Pradera</t>
  </si>
  <si>
    <t>Mejoramiento de la infraestructura de Instituciones Educativas públicas del Municipio de Pradera  Valle del Cauca</t>
  </si>
  <si>
    <t xml:space="preserve">Realizar mejoramiento de la infraestructura educativa del Municipio </t>
  </si>
  <si>
    <t>Calidad, cobertura y fortalecimiento de la educación inicial, preescolar y básica.</t>
  </si>
  <si>
    <t>Contribuir con la permanencia de los estudiantes en el sistema escolar mediante el apoyo financiero para el pago de los servicios púbicos y el fortalecimiento de los fondos educativos con gratuidad (sin situacion de fondos)</t>
  </si>
  <si>
    <t>Servicio educativo</t>
  </si>
  <si>
    <t>Establecimientos educativos en operación</t>
  </si>
  <si>
    <t>Mantener 6 instituciones educativas publicas en funcionamiento</t>
  </si>
  <si>
    <t>2023765630033/ 2023765630032</t>
  </si>
  <si>
    <t>Apoyo a las Instituciones Educativas en el pago de servicios públicos de  Pradera
Fortalecimiento de los Fondos Educativos con gratuidad  Pradera</t>
  </si>
  <si>
    <t>Brindar apoyo a sedes educativas en servicios públicos 
Realizar el seguimiento a la asignación de recursos económicos de calidad gratuidad a los establecimientos educativos oficiales urbanos y rurales, con transferencias que realiza el Ministerio de Educación</t>
  </si>
  <si>
    <t>Educación - Puntaje promedio Pruebas Saber 11 - Matemáticas</t>
  </si>
  <si>
    <t>Puntos</t>
  </si>
  <si>
    <t>Apoyo en la preparacion de las pruebas Icfes de los estudiantes de las IE públicas del Municipio</t>
  </si>
  <si>
    <t>Mejorar los resultados obtenidos, por los estudiantes de las instituciones educativas públicas del muncipio, en las pruebas del Estado.</t>
  </si>
  <si>
    <t>Servicios de asistencia técnica en innovación educativa en la educación inicial, preescolar, básica y media</t>
  </si>
  <si>
    <t xml:space="preserve">Entidades o instituciones asistidas técnicamente en innovación educativa </t>
  </si>
  <si>
    <t>Asistir tecnicamente a 4 instituciones educativas en innovación educativa en la educación inicial, preescolar, básica y media</t>
  </si>
  <si>
    <t>Niñas, niños y adolescentes que acceden a servicios deportivos recreativos, de actividad física y aprovechamiento del tiempo libre</t>
  </si>
  <si>
    <t>Personas</t>
  </si>
  <si>
    <t>Adaptar la oferta de actividades deportivas y recreativas, así como los escenarios deportivos para que las personas con movilidad reducida puedan acceder y aprovechar sus potencialidades</t>
  </si>
  <si>
    <t>PRADERA PASIÓN DEPORTIVA</t>
  </si>
  <si>
    <t>Promover la pasión por el deporte mediante el impulso de programas de fomento deportivo, la formación de atletas competitivos a nivel municipal, departamental, nacional e internacional, y la mejora de la infraestructura deportiva municipal</t>
  </si>
  <si>
    <t xml:space="preserve">IMDERPRADERA, SECRETARIA DE INFRAESTRUCTURA Y SECRETARIA DE PLANEACION
</t>
  </si>
  <si>
    <t>DEPORTE Y RECREACIÓN</t>
  </si>
  <si>
    <t>4301</t>
  </si>
  <si>
    <t>Fomento a la recreación, la actividad física y el deporte</t>
  </si>
  <si>
    <t>Servicio de apoyo a la actividad física, la recreación y el deporte</t>
  </si>
  <si>
    <t>Personas beneficiadas</t>
  </si>
  <si>
    <t>Atender a 14000 personas con actividades recreativas y deportivas con enfoque diferencial en el periodo de gobierno</t>
  </si>
  <si>
    <t>LISTADOS_ASISTENCIA_IMDERPRADERA (CLUB DEPORTE ADAPTADO CON RECONOCIMIENTO DEPORTIVO VIGENTE)</t>
  </si>
  <si>
    <t>Desarrollo de Programas de recreacion, deporte social comunitario, actividad fisica y aprovechamiento del tiempo libre para la población general con enfoque diferencial  Pradera</t>
  </si>
  <si>
    <t xml:space="preserve">1. Contar con servicios de apoyo con personal idóneo para desarrollar planes, procesos y actividades en formación deportiva, masificación, promoción y fomento de estilos de vida saludable y talentos competitivos con escuelas de formación deportiva. </t>
  </si>
  <si>
    <t>IMDER</t>
  </si>
  <si>
    <t>Estimular la generación de acciones para la protección, apoyo, fomento y la regulación del deporte asociado y competitivo en todas sus manifestaciones</t>
  </si>
  <si>
    <t>IMDERPRADERA</t>
  </si>
  <si>
    <t>Servicio de Escuelas Deportivas</t>
  </si>
  <si>
    <t>Escuelas deportivas implementadas</t>
  </si>
  <si>
    <t>Aumentar la cobertura de disciplinas deportivas en el periodo de gobierno</t>
  </si>
  <si>
    <t xml:space="preserve">NÚMERO </t>
  </si>
  <si>
    <t>VIGENCIA 2020 - 2023</t>
  </si>
  <si>
    <t>IMDERPRADERA_INFORME_GESTIÓN 2020 - 2023</t>
  </si>
  <si>
    <t>4.b</t>
  </si>
  <si>
    <t>4.b. De aquí a 2020, aumentar considerablemente a nivel mundial el número de becas disponibles para los países en desarrollo, en particular los países menos adelantados, los pequeños Estados insulares en desarrollo y los países africanos, a fin de que sus estudiantes puedan matricularse en programas de enseñanza superior, incluidos programas de formación profesional y programas técnicos, científicos, de ingeniería y de tecnología de la información y las comunicaciones, de países desarrollados y otros países en desarrollo.</t>
  </si>
  <si>
    <t>Gestionar la consecución de recursos para mejorar y ampliar la infraestructura deportiva del municipio.</t>
  </si>
  <si>
    <t>IMDERPRADERA, SECRETARÍA DE INFRAESTRUCTURA, DESPACHO ALCALDE Y SECRETARÍA DE PLANEACIÓN</t>
  </si>
  <si>
    <t>Servicio de mantenimiento a la infraestructura deportiva</t>
  </si>
  <si>
    <t>Infraestructura deportiva mantenida</t>
  </si>
  <si>
    <t>Mantener las infraestructuras deportivas a cargo de Imder Pradera</t>
  </si>
  <si>
    <t>IMDERPRADERA_INFORME_GESTIÓN</t>
  </si>
  <si>
    <t>11.7</t>
  </si>
  <si>
    <t>11.7. De aquí a 2030, proporcionar acceso universal a zonas verdes y espacios públicos seguros, inclusivos y accesibles, en particular para las mujeres y los niños, las personas de edad y las personas con discapacidad</t>
  </si>
  <si>
    <t>Mantenimiento a escenarios deportivos y recreativos del municipio de  Pradera</t>
  </si>
  <si>
    <t xml:space="preserve">1. Contar con personal idóneo para realizar limpieza, ornato y aseo de los escenarios deportivos y asistencia técnica para el diagnostico de escenarios deportivos de IMDERPRADERA. 2.  Mantener escenarios deportivos intervenidos en optimas condiciones.  3. Dotar con elementos de protección personal e implementos para el mantenimiento de los escenarios deportivos. </t>
  </si>
  <si>
    <t>Gestionar la realización de juegos municipales y campesinos, así como de los juegos deportivos de personas en situación de discapacidad</t>
  </si>
  <si>
    <t>IMDERPRADERA , SECRETARÍA DE INTEGRACIÓN SOCIAL Y SECRETARÍA DE DESARROLLO RURAL</t>
  </si>
  <si>
    <t>Servicio de organización de eventos recreativos comunitarios</t>
  </si>
  <si>
    <t>Eventos recreativos comunitarios realizados</t>
  </si>
  <si>
    <t>Realizar 12 eventos deportivos comunitarios en el periodo de gobierno</t>
  </si>
  <si>
    <t>CUATRIENIO 2020-2023</t>
  </si>
  <si>
    <t>3.d</t>
  </si>
  <si>
    <t>3.d. Reforzar la capacidad de todos los países, en particular los países en desarrollo, en materia de alerta temprana, reducción de riesgos y gestión de los riesgos para la salud nacional y mundial</t>
  </si>
  <si>
    <t>Estimular la atención a deportistas de alto rendimiento</t>
  </si>
  <si>
    <t>Formación y preparación de deportistas</t>
  </si>
  <si>
    <t>Servicio de apoyo financiero a atletas</t>
  </si>
  <si>
    <t>Estímulos entregados</t>
  </si>
  <si>
    <t>Entregar 40 estimulos  financieros a atletas de escuelas de formacion durarante el periodo de gobierno</t>
  </si>
  <si>
    <t>N UMERO</t>
  </si>
  <si>
    <t>IMDERPRADERA 2023</t>
  </si>
  <si>
    <t>INFORME DE GESTIÓN 2020- 2023 (NINGUNA CAPACITACIÓN NI CAMPAÑA REGISTRADA)</t>
  </si>
  <si>
    <t>Coberturas administrativas de vacunación con DPT 3 dosis (pentavalente) en menores de 1 año</t>
  </si>
  <si>
    <t>Porcentaje de cobertura</t>
  </si>
  <si>
    <t>Desarrollo de un modelo de salud basado en atención primaria en salud que fomente la promoción de la salud y la prevención de la enfermedad en todos sus ámbitos</t>
  </si>
  <si>
    <t>PRADERA LLEVA SALUD A SU ENTORNO</t>
  </si>
  <si>
    <t>Promover la salud desde la atención primaria en salud con énfasis en zona Rural y urbana vulnerable y cobertura de población  urbana no vulnerable en prioridades de salud publica</t>
  </si>
  <si>
    <t xml:space="preserve">DIRECCION LOCAL DE SALUD, EMPRESA SOCIAL DEL ESTADO HOSPITAL SAN ROQUE </t>
  </si>
  <si>
    <t>población de 49.416 habitantes, de los cuales 6.020 están en zona rural y entre el 10 y el 23% de la zona urbana se hayan en NBI según proyección NBI2019</t>
  </si>
  <si>
    <t>SALUD Y PROTECCION SOCIAL</t>
  </si>
  <si>
    <t xml:space="preserve"> Salud pública</t>
  </si>
  <si>
    <t>Servicio de promoción de la salud</t>
  </si>
  <si>
    <t>Personas atendidas con estrategias de promoción de la salud</t>
  </si>
  <si>
    <t>Realizar campañas en atencion integral en salud</t>
  </si>
  <si>
    <t>PLAN DE INTERVENCIONES COLECTIVAS 2023</t>
  </si>
  <si>
    <t>3.8</t>
  </si>
  <si>
    <t>3.8. Lograr la cobertura sanitaria universal, incluida la protección contra los riesgos financieros, el acceso a servicios de salud esenciales de calidad y el acceso a medicamentos y vacunas inocuos, eficaces, asequibles y de calidad para todos</t>
  </si>
  <si>
    <t>2024765630015
2024765630019
2024765630018
2024765630017
2024765630028
2024765630023</t>
  </si>
  <si>
    <t>Desarrollo de actividades de Promoción y prevención de las enfermedades crónicas no trasmisibles , las alteraciones de la salud bucal, visual y auditiva del Municipio de Pradera
Desarrollo de actividades de Promoción y gestión de la salud y prevención de enfermedades transmisibles en el Municipio de Pradera.
Servicio de promoción de los derechos sexuales y reproductivos de las personas del Muncipio de Pradera.
Desarrollo de actividades de promoción de la política y el plan de la seguridad alimentaria y nutricional en el Municipio de Pradera.
Promoción de la salud mental y la convivencia en el Municipio de Pradera.
Desarrollo ACTIVIDADES DE ATENCIÓN EN SALUD Y SOCIAL DE LAS POBLACIONES VULNERABLES ( PRIMERA INFANCIA INFANCIA Y ADOLESCENCIA ENVEJECIMIENTO Y VEJEZ SALUD Y GÉNERO SALUD EN POBLACIONES ÉTNICAS DISCAPACIDAD DEL MUNICIPIO DE Pradera</t>
  </si>
  <si>
    <t xml:space="preserve"> Realizar actividades conducentes a Promocionar y prevenir a la población del municipio frente a las enfermedades crónicas no transmisibles y las alteraciones de la salud bucal, seguimiento a la salud publica desde la dimensión de las enfermedades no transmisibles. 
1.  Realizar la promoción y la prevención de enfermedades transmisibles (respiratorias (TBC ) - COVID y Lepra) a través de las diferentes acciones como vacunación y tamizajes en la comunidad del municipio de Pradera. 2. Gestionar, coordinar y dar seguimiento a las enfermedades del componente de la dimensión de enfermedades transmisibles en el municipio.
Desarrollar de actividades de Promoción de la salud sexual y prevención de enfermedades de transmisión sexual, , la Promoción de la Planificación familiar, y promoción de la citología de cervix Y Fortalecer la gestión en salud desde La inspección vigilancia y control en la dimensión se salud sexual y reproductiva. 
 Desarrollar acciones de prevención de la desnutrición en el municipio de Pradera a través de capacitación e información en salud.
1. Capacitar en salud mental, prevención de violencias interpersonales, consumo de SPA, socialización y sensibilización de la línea y rutas de atención a la comunidad. 2.  Desarrollar acciones de gestión de la salud publica relacionadas con la dimensión de salud mental y convivencia social. 
 Atender poblaciones vulnerables , discapacitados , al adulto mayor en el marco de la aplicación de la estampilla del adulto mayor del municipio y el departamento.</t>
  </si>
  <si>
    <t>SALUD</t>
  </si>
  <si>
    <t>Salud - Porcentaje de nacidos vivos con bajo peso al nacer</t>
  </si>
  <si>
    <t>Desarrollo de competencias funcionales fortaleciendo  la autoridad sanitaria de la Dirección Local de salud.</t>
  </si>
  <si>
    <t>PRADERA VIGILA NUESTRA SALUD</t>
  </si>
  <si>
    <t>Liderar y articular todos los actores relevantes del municipio en torno a la mejoría de la calidad de salud de sus pobladores</t>
  </si>
  <si>
    <t>DIRECCION LOCAL DE SALUD</t>
  </si>
  <si>
    <t>población de 49.416 habitantes, de los cuales 25.728 serán mujeres (52.1%) y 23.688 hombres (47.9%) DANE</t>
  </si>
  <si>
    <t xml:space="preserve"> Inspección, vigilancia y control</t>
  </si>
  <si>
    <t>Servicio de implementación de estrategias para el fortalecimiento del control social en salud</t>
  </si>
  <si>
    <t>Estrategias para el fortalecimiento del control social en salud implementadas</t>
  </si>
  <si>
    <t>Realizar auditorias para inspeccion, vigilancia y control en salud publica anualmente.</t>
  </si>
  <si>
    <t>16.7</t>
  </si>
  <si>
    <t>16.7. Garantizar la adopción en todos los niveles de decisiones inclusivas, participativas y representativas que respondan a las necesidades</t>
  </si>
  <si>
    <t>2024765630025
2024765630024
2024765630020
2024765630016
2024765630021</t>
  </si>
  <si>
    <t>Desarrollo de acciones de gestión de la salud pública y autoridad sanitaria a través de la vigilancia de la prestación de servicios individuales que conlleve a para mejorar la calidad de la prestación de servicios de salud en el Municipio de Pradera.
Fortalecimiento de la Vigilancia Epidemiológica y Sanitaria en el Municipio de Pradera.
Desarrollo de actividades de promoción a la salud de las poblaciones laborales vulnerables a riesgos ocupacionales del Municipio de Pradera. 
Fortalecimiento de la autoridad sanitaria a través de la evaluación y auditoria de los componentes de aseguramiento en el Municipio de Pradera.
 Desarrollo de actividades de atención de riesgos, emergencias y desastres en el Municipio de Pradera.</t>
  </si>
  <si>
    <t xml:space="preserve">1.REALIZAR  ACCIONES DE SEGUIMIENTO A TRAVÉS DE LAS DIFERENTES PLATAFORMAS EJERCIENDO LA INSPECCIÓN VIGILANCIA Y CONTROL  2.REALIZAR ACCIONES DE GESTIÓN EN SALUD RELACIONADAS CON LOS SEGUIMIENTOS INDIVIDUALES EN LOS ACTORES DEL SISTEMA Y EN ESPECIAL EN ENFERMEDADES CRÓNICAS TRANSMISIBLES Y NO TRANSMISIBLES, DE INTERÉS EN SALUD PUBLICA, PROTECCIÓN ESPECIFICA Y DETECCIÓN TEMPRANA. 
1.Desarrollar actividades de epidemiologia, elaboracion del ASIS y seguimiento a casos.  2. ADELANTAR ACCIONES DE SEGUIMIENTO DENTRO DE LA VIGILANCIA EN ESPECIAL A ENFERMEDADES EN GENERAL 
Promover las medidas de protección de la salud en los entornos de trabajo. 
Realizar el seguimiento y evaluaión de los componentes de aseguramiento, prestación de servicios EAPB presentes en el Municipio, mediante auditorias en los diferentes componentes establecidos por la superintendencia de salud.
 Adelantar acciones de Gestión en salud publica , relacionadas con la gestión del riesgo en salud </t>
  </si>
  <si>
    <t>Salud - Tasa de mortalidad por enfermedades circulatorias (x cada 1.000 habitantes)</t>
  </si>
  <si>
    <t>Casos por cada 1.000 habitantes</t>
  </si>
  <si>
    <t>Servicio de inspección vigiliancia y control</t>
  </si>
  <si>
    <t>Documentos de planeación realizados</t>
  </si>
  <si>
    <t>Realizar documento de salud publica</t>
  </si>
  <si>
    <t>Empalme 2023</t>
  </si>
  <si>
    <t>17.14</t>
  </si>
  <si>
    <t>17.14. Mejorar la coherencia normativa para el desarrollo sostenible</t>
  </si>
  <si>
    <t>NA</t>
  </si>
  <si>
    <t>PORCENTAJE DE COBERTURA</t>
  </si>
  <si>
    <t xml:space="preserve"> Aseguramiento y prestación integral de servicios de salud</t>
  </si>
  <si>
    <t>Servicio de atención en salud a la población</t>
  </si>
  <si>
    <t>Personas atendidas con servicio de salud</t>
  </si>
  <si>
    <t>Brindar atencion integral en salud a las personas del municipio de Pradera</t>
  </si>
  <si>
    <t xml:space="preserve">NUMERO </t>
  </si>
  <si>
    <t>2024765630022
2024765630027
REGIMEN SUBSIDIADO</t>
  </si>
  <si>
    <t>Fortalecimiento   DE LA GESTIÓN EN SALUD DESDE EL DESARROLLO DE LA PLANEACIÓN, EL SEGUIMIENTO, LA INFORMACIÓN Y EL  CONOCIMIENTO EN SALUD en el Municipio de  Pradera
Desarrollo de actividades de Promoción del aseguramiento en salud y el empoderamiento de la comunidad respecto de sus derechos, mediante la participación social en salud  Pradera
Regimen subsidiado</t>
  </si>
  <si>
    <t xml:space="preserve">FORTALECER ACCIONES DEL ASEGURAMIENTO  2.  DESARROLLAR ACCIONES RELACIONADAS CON EL ASEGURAMIENTO EN SALUD 
Desarrollar acciones de gestión en salud, a través de los seguimientos , con el objetivo de ejercer la vigilancia en salud publica </t>
  </si>
  <si>
    <t xml:space="preserve">Establecer un mecanismo de saneamiento administrativo, financiero, técnico y operativo del proyecto de construcción de la sala de urgencias del Hospital san Roque a efecto de buscar la terminación de la obra y su adecuación para que se active la prestación del servicio, </t>
  </si>
  <si>
    <t>UN HOSPITAL PARA LA PROSPERIDAD DE PRADERA</t>
  </si>
  <si>
    <t>Ampliar la Capacidad de Prestación de servicios urbanos y rurales por parte de la ESE Hospital San Roque de Pradera</t>
  </si>
  <si>
    <t>Gestión/ Inversión/ Proyecto estratégico</t>
  </si>
  <si>
    <t>Hospitales de primer nivel de atención ampliados</t>
  </si>
  <si>
    <t>Garantizar que los hospitales de primer proporcionen servicios de saliud accesibles y de calidad a la poblacion</t>
  </si>
  <si>
    <t>PROGRAMA TERRITORIAL DE REORGANZACION REDISEÑO Y MODERNIZACION DE
REDES DE ESE
ORGANIZACIÓN DE LA RED PUBLICA DE
PRESTADORES DE SERVICIOS DE SALUD
DEPARTAMENTO DEL VALLE DEL CAUCA
Julio 2022</t>
  </si>
  <si>
    <t xml:space="preserve">Fortalecimiento que Garantice la contratacion para la atencion de la poblacion pobre no asegurada en el municipio de Pradera.  </t>
  </si>
  <si>
    <t xml:space="preserve"> Realizar un contrato de prestación de servicios según compes y apoyo para el fortalecimiento admirativo y financiero .</t>
  </si>
  <si>
    <t>Infraestructura de uso cultural</t>
  </si>
  <si>
    <t>Número</t>
  </si>
  <si>
    <t>Impulsar el fortalecimiento y mejoramiento de la infraestructura de los centros culturales del municipio propiciando la construcción de nuevos espacios para promover actividades y acciones encaminadas a desarrollar eventos, festividades y conmemoraciones culturales</t>
  </si>
  <si>
    <t>PRADERA PROMUEVE LA IDENTIDAD CULTURAL</t>
  </si>
  <si>
    <t>Adecuar los escenarios para las practicas culturales y artísticas del municipio de Pradera</t>
  </si>
  <si>
    <t>SECRETARÍA DE INFRAESTRUCTURA –INSTITUTO MUNICIPAL DE CULTURA Y TURISMO</t>
  </si>
  <si>
    <t xml:space="preserve">Artistas, Gestores y Portadores de tradición </t>
  </si>
  <si>
    <t>CULTURA</t>
  </si>
  <si>
    <t>Promoción y acceso efectivo a procesos culturales y artísticos</t>
  </si>
  <si>
    <t>Centros culturales adecuados</t>
  </si>
  <si>
    <t xml:space="preserve">Adecuacion y mejoramiento de escenarios para practicas culturales </t>
  </si>
  <si>
    <t>IMCT, INFORME DE EMPALME, Biblioteca</t>
  </si>
  <si>
    <t>11.4</t>
  </si>
  <si>
    <t>11.4. Redoblar los esfuerzos para proteger y salvaguardar el patrimonio cultural y natural del mundo</t>
  </si>
  <si>
    <t>Dotaciones entregadas para procesos artísticos y culturales</t>
  </si>
  <si>
    <t>Fortalecer los programas y proyectos artísticos y culturales vinculando a niños, jóvenes, adultos, adultos mayores, miembros de la comunidad LGTBIQ+, Situación de Discapacidad, víctimas del conflicto armado, en la creación, formación, investigación, producción, distribución, de los bienes y servicios culturales y artísticos de Pradera</t>
  </si>
  <si>
    <t>Fortalecer y descentralizar las escuelas de formación artística y cultural garantizando la participación de los grupos poblacionales de la zona rural y urbana</t>
  </si>
  <si>
    <t xml:space="preserve">PRINCIPAL (IMCT), SECRETARIA DE INTEGRACION SOCIAL, SECRETARIA DE EDUCACION Y DESARROLLO RURAL </t>
  </si>
  <si>
    <t xml:space="preserve">Población de los grupos vulnerables, Artistas, Gestores y Portadores de tradición </t>
  </si>
  <si>
    <t>3301</t>
  </si>
  <si>
    <t>Servicio de apoyo al proceso de formación artística y cultural</t>
  </si>
  <si>
    <t>Procesos de formación atendidos</t>
  </si>
  <si>
    <t>Atender 68 procesos de formacion artistica y cultural durante el periodo de gobierno.</t>
  </si>
  <si>
    <t>2020-2024</t>
  </si>
  <si>
    <t>IMCT, INFORME DE EMPALME</t>
  </si>
  <si>
    <t>Articular alianzas estratégicas entre el sector público, las empresas y las instituciones académicas, para gestionar estímulos económicos y académicos a los artistas y gestores culturales del municipio</t>
  </si>
  <si>
    <t>Fortalecer los gestores culturas, artistas y portadores de la zona rural y urbana del municipio de Pradera</t>
  </si>
  <si>
    <t>PRINCIPAL (IMCT), SECRETARIA DE DESARROLLO ECONOMICO Y DESARROLLO RURAL</t>
  </si>
  <si>
    <t>Servicio de educación informal al sector artístico y cultural</t>
  </si>
  <si>
    <t>Gestores culturales capacitados</t>
  </si>
  <si>
    <t>Realizar capacitacion a 150 gestores cultiurales durante el periodo de gobierno</t>
  </si>
  <si>
    <t>137 GESTORES Y ARTISTAS</t>
  </si>
  <si>
    <t>4.7</t>
  </si>
  <si>
    <t>4.7. De aquí a 2030, asegurar que todos los alumnos adquieran los conocimientos teóricos y prácticos necesarios para promover el desarrollo sostenible, entre otras cosas mediante la educación para el desarrollo sostenible y los estilos de vida sostenibles, los derechos humanos, la igualdad de género, la promoción de una cultura de paz y no violencia, la ciudadanía mundial y la valoración de la diversidad cultural y la contribución de la cultura al desarrollo sostenible</t>
  </si>
  <si>
    <t>Gestionar	 recursos	a	través	del	Sistema	General	de Participaciones SGP, la Ley de Espectáculos y del Sistema General de Regalías SGR, para la realización de festivales y festividades culturales y artísticas en el sector urbano y rural</t>
  </si>
  <si>
    <t xml:space="preserve">Construcción de la identidad municipal a través de las manifestaciones artística y culturales </t>
  </si>
  <si>
    <t>Artistas, Gestores y Portadores de tradición, población de la zona urbana y rural del municipio</t>
  </si>
  <si>
    <t>Servicio de promoción de actividades culturales</t>
  </si>
  <si>
    <t>Eventos de promoción de actividades culturales realizados</t>
  </si>
  <si>
    <t>Desarrollar 28 eventos de promocion artistica y cultural durante el periodo de gobierno</t>
  </si>
  <si>
    <t>2023765630026
2023765630029</t>
  </si>
  <si>
    <t>Desarrollo de manifestaciones  y expresiones artísticas y culturales  en circulación en el Municipio de Pradera
Fortalecimiento al Instituto Municipal de Cultura y Turismo del municipio de Pradera</t>
  </si>
  <si>
    <t xml:space="preserve">Desarrollar las actividades encaminadas al desarrollo de las manifestaciones artísticas y culturales en circulación.
Adelantar acciones que permitan el fortalecimiento del IMCT </t>
  </si>
  <si>
    <t xml:space="preserve">Política pública de cultura </t>
  </si>
  <si>
    <t>Fomentar la participación en los procesos de construcción colectiva para el arte y la cultura.</t>
  </si>
  <si>
    <t>33</t>
  </si>
  <si>
    <t>Documentos normativos</t>
  </si>
  <si>
    <t>Documentos normativos realizados</t>
  </si>
  <si>
    <t>Realizar la politica publica del sector Cultura durante el periodo de gobierno</t>
  </si>
  <si>
    <t>Cultura - Bibliotecas Itinerantes implementadas</t>
  </si>
  <si>
    <t>Consejos de cultura existentes (política de paz) - Cultura</t>
  </si>
  <si>
    <t xml:space="preserve">PRINCIPAL (IMCT), SECRETARIA DE INTEGRACION SOCIAL,SECRETARIA DESARROLLO ECONOMICO, SECRETARIA DE EDUCACION Y DESARROLLO RURAL </t>
  </si>
  <si>
    <t>Servicio de asistencia técnica en el fortalecimiento de los consejeros de cultura</t>
  </si>
  <si>
    <t>Asistencias técnicas a los consejeros de cultura realizadas</t>
  </si>
  <si>
    <t xml:space="preserve">Realizar 4 asistencias tecnicas a consejeros culturales durante el periodo de gobierno </t>
  </si>
  <si>
    <t>Impulsar la presencia de la educación cultural y artística en todas las instituciones educativas para favorecer el aprendizaje cultural y la adquisición de habilidades en las distintas corrientes artísticas</t>
  </si>
  <si>
    <t>fortalecer y descentralizar las escuelas de formación artística y cultural garantizando la participación de los grupos poblacionales de la zona rural y urbana</t>
  </si>
  <si>
    <t>PRINCIPAL (IMCT), SECRETARIA DE INTEGRACION SOCIAL, SECRETARIA DE EDUCACION Y  DESARROLLO RURAL</t>
  </si>
  <si>
    <t>Población de los grupos vulnerables, Artistas, Gestores y Portadores de tradición</t>
  </si>
  <si>
    <t>Gestión, protección y salvaguardia del patrimonio cultural colombiano</t>
  </si>
  <si>
    <t>Servicio de educación para el trabajo en Escuelas Taller</t>
  </si>
  <si>
    <t>Capacitaciones realizadas</t>
  </si>
  <si>
    <t>Realizar 68 capacitacion en formalizacion para el trabajo durante la loriodo de gobierno</t>
  </si>
  <si>
    <t>Medición de desempeño municipal - Seguridad</t>
  </si>
  <si>
    <t>Gestionar convenios con los organismos judiciales para la recepción y atención presencial de denuncias con enfoque penal, en las instancias locales  Gestionar la ampliación de cobertura al acceso a la administración de justicia  acordes a las necesidades de la comunidad</t>
  </si>
  <si>
    <t>PRADERA PROSPERA CON JUSTICIA PARA TODOS</t>
  </si>
  <si>
    <t xml:space="preserve">Gestionar  los convenios requeridos para implementar  los mecanismos de acceso a la justicia </t>
  </si>
  <si>
    <t>JUECES DE PAZ, SECRETARIA DE GOBIERNO, INSPECCION DE POLICIA</t>
  </si>
  <si>
    <t>Jueces de paz, J.A.C, organizaciones comunitarias, comunidad en general</t>
  </si>
  <si>
    <t>JUSTICIA Y DEL DERECHO</t>
  </si>
  <si>
    <t xml:space="preserve"> Promoción al acceso a la justicia</t>
  </si>
  <si>
    <t>Servicio de articulación entre la Rama Ejecutiva y la Rama Judicial</t>
  </si>
  <si>
    <t>Compromisos suscritos</t>
  </si>
  <si>
    <t xml:space="preserve">Realizar convwnios interadministrativos con instituciones o entidades oficiales. </t>
  </si>
  <si>
    <t>INFORME DE EMPALME</t>
  </si>
  <si>
    <t>2024765630046  2024765630047</t>
  </si>
  <si>
    <t>Apoyo a convenio centro de reclusión en el Municipio de Pradera Valle del Cauca
Apoyo  a organismos de Seguridad del Municipio de Pradera  Valle del Cauca</t>
  </si>
  <si>
    <t>Apoyar organismos de seguridad del Municipio de Pradera.
Realizar acciones inherentes a generar bienestar a las personas indiciadas y judicializadas en el Municipio de Pradera.</t>
  </si>
  <si>
    <t>GOBIERNO</t>
  </si>
  <si>
    <t>Fortalecer institucionalmente la figura administrativa de jueces de paz</t>
  </si>
  <si>
    <t>SECRETARIA DE GOBIERNO, FISCALIA GENERAL DE LA NACION</t>
  </si>
  <si>
    <t>Comunidad en General</t>
  </si>
  <si>
    <t>1202</t>
  </si>
  <si>
    <t>Servicio de promoción del acceso a la justicia</t>
  </si>
  <si>
    <t>Estrategias de acceso a la justicia desarrolladas</t>
  </si>
  <si>
    <t xml:space="preserve">Desarrollar estrategias comunitarias para el acceso a la justicia </t>
  </si>
  <si>
    <t>16.10</t>
  </si>
  <si>
    <t>16.10. Garantizar el acceso público a la información y proteger las libertades fundamentales, de conformidad con las leyes nacionales y los acuerdos internacionales</t>
  </si>
  <si>
    <t>2024765630058
2024765630052</t>
  </si>
  <si>
    <t xml:space="preserve">Apoyo casa de Justicia del Municipio de Pradera  Valle del Cauca
Desarrollo de actividades de paz y conflicto en el Municipio de Pradera. </t>
  </si>
  <si>
    <t>Realizar apoyo a la casa de justicia. 
Desarrollar actividades de paz y conflicto en el Municipio de Pradera</t>
  </si>
  <si>
    <t xml:space="preserve">Medidas de reparación individual o colectiva y apoyar los procesos de reparación integral </t>
  </si>
  <si>
    <t>PRADERA PROSPERA EN SEGURIDAD Y PAZ TERRITORIAL</t>
  </si>
  <si>
    <t>Fortalecer las medidas de reparación, atención humanitaria, ingreso a sistema de registro y el apoyo de reparación integral a victimas del conflicto armado</t>
  </si>
  <si>
    <t>SECRETARIA DE GOBIERNO</t>
  </si>
  <si>
    <t>Victimas del conflicto armado</t>
  </si>
  <si>
    <t>41</t>
  </si>
  <si>
    <t>Atención, asistencia  y reparación integral a las víctimas</t>
  </si>
  <si>
    <t>Servicio de orientación y comunicación a las víctimas</t>
  </si>
  <si>
    <t>Víctimas atendidas</t>
  </si>
  <si>
    <t>Atender a la poblacion victima registrada en el registro Unico de Victimas RUV</t>
  </si>
  <si>
    <t>16.3</t>
  </si>
  <si>
    <t>16.3. Promover el estado de derecho en los planos nacional e internacional y garantizar la igualdad en el acceso a la justicia para todos</t>
  </si>
  <si>
    <t>2024765630051
2024765630056
2024765630040
2024765630041 
2024765630053</t>
  </si>
  <si>
    <t>Desarrollo  de actividades de apoyo del sistema de información de Víctimas del Conflicto Armado  Pradera
Desarrollo de actividades de Prevención, Protección y Garantías de no repetición en el marco de la ley de Víctimas en el Municipio de  Pradera
Desarrollo de actividades de asistencia y atención a Victimas del Conflicto Armado  Pradera
Desarrollo de actividades de participación de víctimas del conflicto armado del Municipio   Pradera
Desarrollo de actividades de reparación integral a Víctimas del Conflicto Armado en el Municipio de Pradera</t>
  </si>
  <si>
    <t xml:space="preserve">Realizar actividades de apoyo al sistema de información de víctimas del conflicto armado
Realizar acciones de atención a la población victima del conflicto armado. 
Atender integralmente a las víctimas del conflicto armado.
Fortalecer el funcionamiento de la mesa de víctimas del conflicto armado.
Realizar acciones enfocadas a la reparación colectiva de retorno y reubicación. </t>
  </si>
  <si>
    <t xml:space="preserve">Programas o campañas sobre la tolerancia y la no discriminación por motivos religiosos </t>
  </si>
  <si>
    <t>Cultos religiosos</t>
  </si>
  <si>
    <t>45</t>
  </si>
  <si>
    <t>Gobierno Territorial</t>
  </si>
  <si>
    <t>Implementar estrategias de participacion comunitaria</t>
  </si>
  <si>
    <t>Fortalecimiento a Cultos Religiosos en el Municipio de  Pradera</t>
  </si>
  <si>
    <t>Colaborar con cultos religiosos.</t>
  </si>
  <si>
    <t>L-2</t>
  </si>
  <si>
    <t>FIRMES HACIA UN DESARROLLO TERRITORIAL SOSTENIBLE</t>
  </si>
  <si>
    <t>Total de UPAs</t>
  </si>
  <si>
    <t> 1.588</t>
  </si>
  <si>
    <t>Armonizar administrativa y financieramente la Secretaría de Desarrollo Agropecuario. - S.D.A., de acuerdo con las políticas nacionales (Plan de Desarrollo Nacional, Ministerio de Agricultura y Desarrollo Rural), departamentales (Secretaría de Agricultura y Pesca), al igual que con el Plan de Desarrollo Municipal. - PAM y del Proyecto Integral de Asistencia Técnica Municipal</t>
  </si>
  <si>
    <t>Por un territorio rural incluyente y participativo alineado con las políticas publicas</t>
  </si>
  <si>
    <t>Aunar esfuerzos con diversos actores rurales tendientes a la implementación y/o gestión de políticas públicas, así como la financiación, proyectos y espacios que permitan impactar positivamente el desarrollo rural integral y/o la  reforma rural integral en el municipio.</t>
  </si>
  <si>
    <t>Proyecto estratégico-inversión-gestión</t>
  </si>
  <si>
    <t>Responsable Principal: Secretaría De Desarrollo Rural</t>
  </si>
  <si>
    <t>Población, productores y familias rurales, población urbana, comunidades: afrodescendientes, campesinos, indígenas,  LGTBIQ+ víctimas del conflicto armado en todos los ciclos de vida, entre otro</t>
  </si>
  <si>
    <t>AGRICULTURA Y DESARROLLO RURAL</t>
  </si>
  <si>
    <t>Ciencia, tecnología e innovación agropecuaria</t>
  </si>
  <si>
    <t>Servicio de implementación de rutas agroecológicas</t>
  </si>
  <si>
    <t>Rutas agroecológicas implementadas</t>
  </si>
  <si>
    <t>Implementar estrategias para la articulación, promoción y ejecución de rutas agroecológicas, las cuales incluyen huertas que desarrollan procesos de agricultura alternativa y sostenible en el municipio de Pradera, Valle</t>
  </si>
  <si>
    <t>Informe de Gestión, 2023</t>
  </si>
  <si>
    <t>12.2</t>
  </si>
  <si>
    <t>12.2. De aquí a 2030, lograr la gestión sostenible y el uso eficiente de los recursos naturales</t>
  </si>
  <si>
    <t>DESARROLLO RURAL</t>
  </si>
  <si>
    <t>Socialización y estudio de las políticas públicas referidas al sector rural.</t>
  </si>
  <si>
    <t>Inclusión productiva de pequeños productores rurales</t>
  </si>
  <si>
    <t>Servicio de acompañamiento productivo y empresarial</t>
  </si>
  <si>
    <t>Apoyar a los productores rurales, campesinos, comunidades étnicas, entre otros que permitan alinear las políticas públicas, planes y procesos productivos para el sector rural y agropecuario</t>
  </si>
  <si>
    <t>Secretaría de Desarrollo Rural, 2023</t>
  </si>
  <si>
    <t>2.3</t>
  </si>
  <si>
    <t>2.3. De aquí a 2030, duplicar la productividad agrícola y los ingresos de los productores de alimentos en pequeña escala, en particular las mujeres, los pueblos indígenas, los agricultores familiares, los ganaderos y los pescadores, entre otras cosas mediante un acceso seguro y equitativo a las tierras, a otros recursos e insumos de producción y a los conocimientos, los servicios financieros, los mercados y las oportunidades para añadir valor y obtener empleos no agrícolas</t>
  </si>
  <si>
    <t>Fortalecer el Consejo Municipal de Desarrollo Rural. - CMDR, como instancia de coordinación, concertación y participación, con una verdadera representación de las comunidades; las instituciones públicas y privadas con presencia en el sector</t>
  </si>
  <si>
    <t>Servicio de fortalecimiento de capacidades locales</t>
  </si>
  <si>
    <t>Grupos fortalecidos</t>
  </si>
  <si>
    <t>Realizar actividades orientadas a desarrollar capacidades locales con los grupos beneficiarios del territorio rural, a través de rutas de aprendizaje, pasantías, espacios de participación y/o ferias locales que beneficien a los habitantes de la zona rural en la toma de decisiones y la inclusión productiva</t>
  </si>
  <si>
    <t>Apoyo logístico al funcionamiento del Consejo Municipal de Desarrollo rural del Municipio de   Pradera</t>
  </si>
  <si>
    <t xml:space="preserve">Aportar logística al Consejo Muncipal de Desarrollo Rural. </t>
  </si>
  <si>
    <t>Gestionar el fortalecimiento de convenios interadministrativos con los Organismos de Gestión de Riesgos (Bomberos Voluntarios, Defensa Civil, Cruz Roja y demás) que les permita un mejor funcionamiento y prestación del servicio</t>
  </si>
  <si>
    <t>Pradera prospera en la gestión del riesgo y la atención de desastres.</t>
  </si>
  <si>
    <t>Fortalecer los convenios con organismos de socorro y entidades que promuevan la prevención y mitigación de desastres.</t>
  </si>
  <si>
    <t xml:space="preserve">Inversión </t>
  </si>
  <si>
    <t>Secretaria de gobierno</t>
  </si>
  <si>
    <t>Comunidad en general</t>
  </si>
  <si>
    <t>Gestión del riesgo de desastres y emergencias</t>
  </si>
  <si>
    <t>Servicio de asistencia técnica</t>
  </si>
  <si>
    <t>Instancias territoriales asistidas</t>
  </si>
  <si>
    <t>Asistir tecnicamente a  organismos de socorro durante el perdiodo de gobierno</t>
  </si>
  <si>
    <t>informe de empalme</t>
  </si>
  <si>
    <t>Desarrollo de actividades de prevención y mitigación de desastres en el Municipio de Pradera.</t>
  </si>
  <si>
    <t>Realizar actividades de prevención y mitigación de desastres.</t>
  </si>
  <si>
    <t>Fortalecer los cuerpos de socorro del Municipio.</t>
  </si>
  <si>
    <t>Generar acciones para la atención de emergencias y desastres en el municipio</t>
  </si>
  <si>
    <t>Servicio de atención a emergencias y desastres</t>
  </si>
  <si>
    <t>Emergencias y desastres atendidas</t>
  </si>
  <si>
    <t>Implementar acciones de prevencion y atencion a emergencia y desastres</t>
  </si>
  <si>
    <t>11.b</t>
  </si>
  <si>
    <t>11.b. De aquí a 2020, aumentar considerablemente el número de ciudades y asentamientos humanos que adoptan e implementan políticas y planes integrados para promover la inclusión, el uso eficiente de los recursos, la mitigación del cambio climático y la adaptación a él y la resiliencia ante los desastres, y desarrollar y poner en práctica, en consonancia con el Marco de Sendai para la Reducción del Riesgo de Desastres 2015-2030, la gestión integral de los riesgos de desastre a todos los niveles</t>
  </si>
  <si>
    <t>Desarrollo ACTIVIDADES DE APOYO A ORGANISMOS DE SOCORRO Y EMERGENCIA (BOMBEROS Y DEFENSA CIVIL ) DEL MUNICIPIO DE  Pradera</t>
  </si>
  <si>
    <t xml:space="preserve"> Realizar actividades de apoyo a organismos de socorro y emergencia (Bomberos y defensa civil) </t>
  </si>
  <si>
    <t>Proveer los mecanismos para la prevención, mitigación y gestión del riesgo de desastres</t>
  </si>
  <si>
    <t xml:space="preserve">INVERSIÓN </t>
  </si>
  <si>
    <t>"Servicio de monitoreo y seguimiento para la gestión del riesgo"</t>
  </si>
  <si>
    <t>Sistemas de Alerta Temprana implementados</t>
  </si>
  <si>
    <t>Implemenra 4 sistemas de alerta temprana durante el periodo de gobierno</t>
  </si>
  <si>
    <t>Informe de empalme  2020-2023</t>
  </si>
  <si>
    <t>Impulsar la elaboración del mapa de riesgos connaturales del municipio con las entidades competentes</t>
  </si>
  <si>
    <t>Generar acciones de prevención y mitigación de desastres a través del conocimiento del riesgo y el trabajo articulado con organismos de socorro.</t>
  </si>
  <si>
    <t>Inversión</t>
  </si>
  <si>
    <t>Responsable Secretaría de Planeación
Corresponsable Secretaria de Gobierno (Conocimiento del riesgo)
Secretaría de Ambiente, Vivienda y Desarrollo Territorial</t>
  </si>
  <si>
    <t>49.416 habitantes de Pradera</t>
  </si>
  <si>
    <t>Estudios de riesgo de desastres</t>
  </si>
  <si>
    <t>Estudios de riesgo de desastres elaborados</t>
  </si>
  <si>
    <t xml:space="preserve">Los estudios de Gestión del Riesgo de Desastres se refieren a tres escenarios de riesgo como son:
1. Inundación
2. Movimientos en masa
3. </t>
  </si>
  <si>
    <t>1999 / 2018</t>
  </si>
  <si>
    <t>Un estudio fue elaborado por INGEOMINAS y CVC en 1.999 y el segundo fue elaborado por la Universidad del Valle en el año 2018 sobre Avenidas Torrenciales en la zona urbana.</t>
  </si>
  <si>
    <t>PLANEACIÓN</t>
  </si>
  <si>
    <t>Déficit cualitativo de vivienda (Censo)</t>
  </si>
  <si>
    <t>Mejoramiento de Vivienda</t>
  </si>
  <si>
    <t>Pradera prospera con vivienda digna</t>
  </si>
  <si>
    <t>Mejorar las condiciones habitacionales de familias de bajos ingresos</t>
  </si>
  <si>
    <t>Secretaria de ambiente, vivienda y desarrollo territorial, corporación autónoma regional del valle del cauca, Parques nacionales naturales las hermosas (PNN).</t>
  </si>
  <si>
    <t>200 habitantes</t>
  </si>
  <si>
    <t>VIVIENDA, CIUDAD Y TERRITORIO</t>
  </si>
  <si>
    <t>Acceso a soluciones de vivienda</t>
  </si>
  <si>
    <t>Servicio de apoyo financiero para mejoramiento de vivienda</t>
  </si>
  <si>
    <t>Hogares beneficiados con mejoramiento de una vivienda  </t>
  </si>
  <si>
    <t>Asignar subsidios de mejoramiento de vivienda en la zona Rural, con el fin de disminuir el deficit cualitativo de vivienda en el muncipiod e Pradera.</t>
  </si>
  <si>
    <t>11.1</t>
  </si>
  <si>
    <t>11.1. De aquí a 2030, asegurar el acceso de todas las personas a viviendas y servicios básicos adecuados, seguros y asequibles y mejorar los barrios marginales</t>
  </si>
  <si>
    <t xml:space="preserve">2024765630069
2024765630067
</t>
  </si>
  <si>
    <t>Mejoramiento de Vivienda Rural del Municipio de Pradera
Mejoramiento de Vivienda Urbana en el Municipio de Pradera</t>
  </si>
  <si>
    <t>Adjudicación de subsidios para mejoramiento de vivienda en la zona rural del municipio.
Adjudicación de subsidios para mejoramiento de vivienda en el municipio.</t>
  </si>
  <si>
    <t>AMBIENTE Y VIVIENDA</t>
  </si>
  <si>
    <t>Déficit cuantitativo de vivienda (Censo)</t>
  </si>
  <si>
    <t>Titulación de Predios</t>
  </si>
  <si>
    <t>Legalización de la tenencia de  predios</t>
  </si>
  <si>
    <t>4000 Habitantes</t>
  </si>
  <si>
    <t>Servicio de asistencia técnica y jurídica en saneamiento y titulación de predios</t>
  </si>
  <si>
    <t>Asistencias técnicas y jurídicas realizadas</t>
  </si>
  <si>
    <t>Titular predios a los habitantes del barrio Manuel Jose Ramirez de un predio que fue del municipio, se otorgó hace mas de 30 años y no se legalizó por sus poseedores.</t>
  </si>
  <si>
    <t>Desarrollo de actividades de Titulación Predios en el Municipio de Pradera</t>
  </si>
  <si>
    <t>Apoyo para el desarrollo de actividades de Titulación Predios Pradera</t>
  </si>
  <si>
    <t>Fortalecer la política pública de vivienda de interés social</t>
  </si>
  <si>
    <t xml:space="preserve">  Propender por la generación del Subsidio Familiar de Vivienda Municipal, con el propósito de que los hogares más pobres de la población tengan una ayuda complementaria para comprar una solución de vivienda</t>
  </si>
  <si>
    <t>Gestión /inversión</t>
  </si>
  <si>
    <t>Secretaria de ambiente, vivienda y desarrollo territorial , corporación autónoma regional del valle del cauca, Parques nacionales naturales las hermosas (PNN).</t>
  </si>
  <si>
    <t xml:space="preserve">49119 Habitantes </t>
  </si>
  <si>
    <t>Documentos de planeación</t>
  </si>
  <si>
    <t>Documentos de planeación en política de vivienda elaborados</t>
  </si>
  <si>
    <t>Elaboración de la actualizacion del documento tecnico de la politica de vivienda que se adoptará e implementará en el muncipio de Pradera.</t>
  </si>
  <si>
    <t>Adquisición de predios para reubicación</t>
  </si>
  <si>
    <t>Adquirir lote para reubicación de familias.</t>
  </si>
  <si>
    <t>680 habitantes</t>
  </si>
  <si>
    <t xml:space="preserve"> Ordenamiento territorial y desarrollo urbano</t>
  </si>
  <si>
    <t>Servicio de apoyo financiero para reubicación definitiva de hogares</t>
  </si>
  <si>
    <t>Hogares beneficiados con apoyo financiero para reubicación definitiva</t>
  </si>
  <si>
    <t xml:space="preserve"> Realizar la adquisicion de un predio para desarrollar un proyecto de vivenda de interes social que permirta dar cumplimiento con la sentencia de reubicacion de las personas del asentamiento humano en la Rivera del rio Bolo - barrios 1° de Mayo, Marcella y las Vegas.</t>
  </si>
  <si>
    <t>Áreas en proceso de restauración, recuperación y rehabilitación de ecosistemas degradados</t>
  </si>
  <si>
    <t>Hectáreas</t>
  </si>
  <si>
    <t> 273,38</t>
  </si>
  <si>
    <t xml:space="preserve"> Protegiendo nuestra Biodiversidad y ecosistemas </t>
  </si>
  <si>
    <t>Pradera protege nuestra Biodiversidad y ecosistema</t>
  </si>
  <si>
    <t>Sensibilizar, informar y motivar a la población sobre la importancia de la protección del medio ambiente y la adopción de comportamientos sostenibles mediante campañas de educación ambiental.</t>
  </si>
  <si>
    <t>Secretaría de ambiente, vivienda y desarrollo territorial</t>
  </si>
  <si>
    <t>32</t>
  </si>
  <si>
    <t>AMBIENTE Y DESARROLLO SOSTENIBLE</t>
  </si>
  <si>
    <t xml:space="preserve">Educación ambiental </t>
  </si>
  <si>
    <t>Servicio de divulgación de la información de la política nacional de educación ambiental y participación</t>
  </si>
  <si>
    <t>Campañas de educación ambiental y participación implementadas</t>
  </si>
  <si>
    <t>Campañas de Sensibilizacion Ambiental en temas de:  Cambio Climatico, Uso y manejo eficiente del Agua, Manejo adecuado  de Residuos Solidos,  Reforestacion y arborizacion, Biodiversidad  con intervenciones poblacionales en zona Rural , Zona Urbana y municipal en general</t>
  </si>
  <si>
    <t>Desarrollo de campañas para la conservación y protección ambiental en el Municipio de Pradera.</t>
  </si>
  <si>
    <t xml:space="preserve"> Desarrollar campañas para la conservación y protección ambiental. </t>
  </si>
  <si>
    <t>Promover y Fortalecer  la Gestión ambiental municipal en los ámbitos de participación ciudadana e interinstitucional .</t>
  </si>
  <si>
    <t>secretaria de ambiente,  cvc, gobernación del valle y entes territoriales Acuavalle, asobol,parques nacional, ministerio de medio ambiente, sector agroindustrial.</t>
  </si>
  <si>
    <t>3208</t>
  </si>
  <si>
    <t>Servicio de asistencia técnica para la implementación de lasestrategias educativo ambientales y de participación</t>
  </si>
  <si>
    <t xml:space="preserve">Estrategias educativo ambientales y de participación implementadas </t>
  </si>
  <si>
    <t>Participación activa de la secretaria de Ambiente y Vivienda en los distintos espacios medio ambientales CIDEA, CODEPHAR.</t>
  </si>
  <si>
    <t>Informe de Gestión 2020-2023</t>
  </si>
  <si>
    <t xml:space="preserve">Determinar  áreas de conservación  para establecer  bosques de recuperación mediante  programas  de reforestación y embellecimiento del casco urbano </t>
  </si>
  <si>
    <t>Secretaria de ambiente, vivienda y desarrollo territorial, gobernación del valle, alcaldía de candelaria, Corporación autónoma regional del valle, empresas privadas.</t>
  </si>
  <si>
    <t xml:space="preserve"> Conservación de la biodiversidad y sus servicios ecosistémicos</t>
  </si>
  <si>
    <t>Servicio de reforestación de ecosistemas</t>
  </si>
  <si>
    <t>Árboles plantados</t>
  </si>
  <si>
    <t>Implementar la reforestacion y aumento de cobertura arborea en zonas urbanas y rurales.</t>
  </si>
  <si>
    <t>ND</t>
  </si>
  <si>
    <t>Informe de empalme no lo contempla</t>
  </si>
  <si>
    <t>15.2</t>
  </si>
  <si>
    <t>15.2. Para 2020, promover la gestión sostenible de todos los tipos de bosques, poner fin a la deforestación, recuperar los bosques degradados e incrementar la forestación y la reforestación a nivel mundial</t>
  </si>
  <si>
    <t>Mantenimiento de zonas verdes en el municipio de Pradera</t>
  </si>
  <si>
    <t xml:space="preserve"> Realizar acciones encaminadas al mantenimiento de zona verde. </t>
  </si>
  <si>
    <t>Adquisición, preservación y mantenimiento de predios de conservación del recurso hídrico.    ( Art 111 ley 99 de 1993)</t>
  </si>
  <si>
    <t xml:space="preserve">Garantizar la protección a largo plazo de áreas estratégicas para la conservación del recurso hídrico con el fin de Salvaguardar la calidad y cantidad de agua disponible </t>
  </si>
  <si>
    <t>Servicio de restauración de ecosistemas</t>
  </si>
  <si>
    <t>Áreas en proceso de restauración</t>
  </si>
  <si>
    <t>Compra y mantenimiento de predios para la conservación del recurso hídrico abastecedores de acueductos rurales.</t>
  </si>
  <si>
    <t>273Has+3.884m2</t>
  </si>
  <si>
    <t>HECTAREAS</t>
  </si>
  <si>
    <t>Secretaria de ambiente , vivienda y desarrollo territorial.</t>
  </si>
  <si>
    <t>10 hectáreas</t>
  </si>
  <si>
    <t>2024765630065
2024765630063</t>
  </si>
  <si>
    <t>Mantenimiento de predios de conservación del recurso hídrico  Pradera
Mantenimiento a predios de conservación del recurso hídrico  Pradera</t>
  </si>
  <si>
    <t xml:space="preserve">Realizar adquisicion del predio
Adelantar acciones relacionadas a identificar, diagnosticar y mantener predios de conservación del recurso hídrico. </t>
  </si>
  <si>
    <t>Mantenimiento</t>
  </si>
  <si>
    <t>Generar acciones de Bienestar y Protección animal</t>
  </si>
  <si>
    <t>Secretaria de ambiente, vivienda y desarrollo territorial, secretaría de gobierno, secretaría de movilidad, dirección local de salud, secretaría de desarrollo rural</t>
  </si>
  <si>
    <t xml:space="preserve"> Fortalecimiento de la convivencia y la seguridad ciudadana</t>
  </si>
  <si>
    <t>4501061</t>
  </si>
  <si>
    <t>Servicio de atención integral a la fauna</t>
  </si>
  <si>
    <t>Animales atendidos</t>
  </si>
  <si>
    <t>Atención integral a la fauna</t>
  </si>
  <si>
    <t>Empalme, 2023</t>
  </si>
  <si>
    <t xml:space="preserve">Gestión Cambio climático </t>
  </si>
  <si>
    <t>Adoptar e Implementar el Plan Integra de adaptación al cambio climático (PNACC)</t>
  </si>
  <si>
    <t>Secretaria de ambiente, vivienda y desarrollo territorial, gobernación del valle del cauca, secretaria de gobierno (gestión del riesgo)</t>
  </si>
  <si>
    <t>Gestión del cambio climático para un desarrollo bajo en carbono y resiliente al clima</t>
  </si>
  <si>
    <t>Servicio de divulgación de la información en gestión del cambio climático para un desarrollo bajo en carbono y resiliente al clima</t>
  </si>
  <si>
    <t xml:space="preserve">Campañas de información en gestión de cambio climático realizadas </t>
  </si>
  <si>
    <t xml:space="preserve">Identificación, recopilación y evaluación de la información esencial para la formulación de la politica pública local del Cambio Climático con entes territoriales, gremios e  Instituciones de investigación. </t>
  </si>
  <si>
    <t>2020-2023</t>
  </si>
  <si>
    <t>Ambiente- Porcentaje de Municipios que tratan adecuadamente los residuos sólidos.</t>
  </si>
  <si>
    <t> 5</t>
  </si>
  <si>
    <t>PGIRS</t>
  </si>
  <si>
    <t>Pradera con Residuos  Responsables</t>
  </si>
  <si>
    <t>Manejo adecuado de Residuos de Construcción y demolición en el municipio de Pradera.</t>
  </si>
  <si>
    <t>40</t>
  </si>
  <si>
    <t>Vivienda, ciudad y territorio</t>
  </si>
  <si>
    <t xml:space="preserve"> Acceso de la población a los servicios de agua potable y saneamiento básico</t>
  </si>
  <si>
    <t>Soluciones de disposición final de residuos sólidos construidas</t>
  </si>
  <si>
    <t>Compra y/o alquier de lote para punto limpio</t>
  </si>
  <si>
    <t>11.6</t>
  </si>
  <si>
    <t>11.6. De aquí a 2030, reducir el impacto ambiental negativo per cápita de las ciudades, incluso prestando especial atención a la calidad del aire y la gestión de los desechos municipales y de otro tipo</t>
  </si>
  <si>
    <t>Adopción, Actualización e Implementación del PGIRS</t>
  </si>
  <si>
    <t>4003</t>
  </si>
  <si>
    <t>Servicios de implementación del Plan de Gestión Integral de Residuos Solidos PGIRS</t>
  </si>
  <si>
    <t>Plan de Gestión Integral de Residuos Solidos implementado</t>
  </si>
  <si>
    <t>Revisión e implementación del PGIRS</t>
  </si>
  <si>
    <t xml:space="preserve"> 	Implementación del Plan de Gestión de Residuos Solidos del municipio de Pradera Pradera</t>
  </si>
  <si>
    <t>IMPLEMENTACIÓN DEL PLAN DE GESTIÓN RESIDUOS SOLIDOS DEL MUNICIPIO DE PRADERA</t>
  </si>
  <si>
    <t>Gestión integral del recurso hídrico del municipio de Pradera</t>
  </si>
  <si>
    <t>Pradera Hídrico</t>
  </si>
  <si>
    <t>Promover el uso responsable del recurso hídrico , buscando un equilibrio entre la comunidad y su entorno.</t>
  </si>
  <si>
    <t>Secretaria de ambiente, vivienda y desarrollo territorial, gobernación del valle, alcaldías involucradas, Corporación autónoma regional del valle, empresas privadas</t>
  </si>
  <si>
    <t xml:space="preserve"> Gestión integral del recurso hídrico</t>
  </si>
  <si>
    <t>Servicio de asistencia técnica para la promoción del uso eficiente y ahorro del agua</t>
  </si>
  <si>
    <t xml:space="preserve">Proyectos para la promoción del uso eficiente y ahorro del agua formulados  </t>
  </si>
  <si>
    <t>Promover un cambio cultural hacia el uso eficiente del agua, sensibilizando a la población sobre su importancia y ofreciendo herramientas prácticas para lograrlo.</t>
  </si>
  <si>
    <t>Realizar seguimiento y control a la Implementación de las medidas correspondientes para el adecuado manejo de los vertimientos en el municipio.</t>
  </si>
  <si>
    <t>Documentos de instrumentos técnicos de evaluación y seguimiento ambiental</t>
  </si>
  <si>
    <t xml:space="preserve">Documentos de instrumentos técnicos de evaluación y seguimiento ambiental realizados </t>
  </si>
  <si>
    <t>Minimizar el impacto ambiental y fomentar un desarrollo económico sostenible que respete y proteja los recursos naturales.</t>
  </si>
  <si>
    <t xml:space="preserve"> 	Desarrollo de campañas para la conservación y protección ambiental en el municipio Pradera</t>
  </si>
  <si>
    <t xml:space="preserve">Desarrollar campañas para la conservación y protección ambiental. </t>
  </si>
  <si>
    <t>Medición de desempeño municipal - Componente de gestión</t>
  </si>
  <si>
    <t>Trabajar para hacer de Pradera una ciudad más cívica y ordenada, con un adecuado manejo del espacio público, con una mejor movilidad que respete las normas de tránsito y que privilegie al peatón.</t>
  </si>
  <si>
    <t>Por una Pradera cívica y sostenible en su Ordenamiento Territorial y su desarrollo urbano.</t>
  </si>
  <si>
    <t xml:space="preserve">Propender por la planificación del territorio municipal para el aprovechamiento y uso de sus suelos, el desarrollo integral del municipio bajo modelos de sostenibilidad ambiental, económica y social. </t>
  </si>
  <si>
    <t xml:space="preserve">Secretaria de Planeación corresponsable Secretaria de Ambiente, Vivienda y Desarrollo Sostenible
</t>
  </si>
  <si>
    <t>49.416 habitantes de Pradera (Proyección DANE 2024)</t>
  </si>
  <si>
    <t xml:space="preserve"> Gestión del cambio climático para un desarrollo bajo en carbono y resiliente al clima</t>
  </si>
  <si>
    <t>Documentos de planeación para la gestión del cambio climático y un desarrollo bajo en carbono y resiliente al clima</t>
  </si>
  <si>
    <t>Documentos de planeación con la propuesta de acciones de mitigación y adaptación al cambio climático diseñados</t>
  </si>
  <si>
    <t>Diseñar una propuesta de intervención de planeación sostenible para Pradera que permita el incremento de zonas verdes, siembra de árboles, uso adecuado del espacio público, uso de materiales semi impermeables para los acabados de piso en el espacio público, la movilidad con medios de transporte no motorizados, uso de energías alternativas, entre otros.</t>
  </si>
  <si>
    <t>No existe ningún estudio oficial</t>
  </si>
  <si>
    <t>13.b</t>
  </si>
  <si>
    <t xml:space="preserve">13.b. Promover mecanismos para aumentar la capacidad de planificación y gestión eficaces en relación con el cambio climtico en los paises menos adelantados y los pequeños estados insulares </t>
  </si>
  <si>
    <t>Secretaria de Planeación</t>
  </si>
  <si>
    <t>Ordenamiento territorial y desarrollo urbano</t>
  </si>
  <si>
    <t>Documentos de planeación elaborados</t>
  </si>
  <si>
    <t xml:space="preserve">Elaborar un Estatuto de Espacio Público o documento similar que establezca los lineamientos de diseño de intervenciones en el espacio público. </t>
  </si>
  <si>
    <t>11.3</t>
  </si>
  <si>
    <t>11.3. De aquí a 2030, aumentar la urbanización inclusiva y sostenible y la capacidad para la planificación y la gestión participativas, integradas y sostenibles de los asentamientos humanos en todos los países</t>
  </si>
  <si>
    <t>Realizar el reordenamiento territorial del municipio mediante la ejecución, control y seguimiento a la actualización del Plan Básico de Ordenamiento Territorial – PBOT, conforme a lo permitido por la ley 388 de 1997, teniendo en cuenta la activa participación de los diferentes sectores sociales y comunitarios de Pradera</t>
  </si>
  <si>
    <t>4002</t>
  </si>
  <si>
    <t>Documentos de planeación en Ordenamiento Territorial Implementados</t>
  </si>
  <si>
    <t>Revisión general del Plan Básico de Ordenamiento Territorial - PBOT adoptado mediante Acuerdo 019 de 2002, el cual requiere nuevos estudios de diagnóstico y formulación.</t>
  </si>
  <si>
    <t xml:space="preserve">Alcaldía Municipal - Secretaría de Planeación -  Acuerdo 019/2002 </t>
  </si>
  <si>
    <t>Actualización del POBT del Municipio de   Pradera</t>
  </si>
  <si>
    <t>Compilar información y orientar en aspectos complementarios al ordenamiento Territorial.</t>
  </si>
  <si>
    <t>Documento</t>
  </si>
  <si>
    <t>Cobertura de acueducto (REC)</t>
  </si>
  <si>
    <t>Subsidios a los Servicios Públicos de Acueducto, Alcantarillado y Aseo</t>
  </si>
  <si>
    <t>Pradera ciudad más prospera con saneamiento básico, servicios públicos y agua potable</t>
  </si>
  <si>
    <t xml:space="preserve">Propender por la gestión de información estadística y de estratificación en la prestación de los servicios públicos domiciliarios </t>
  </si>
  <si>
    <t>12.546 suscriptores del servicio de acueducto</t>
  </si>
  <si>
    <t>Acceso de la población a los servicios de agua potable y saneamiento básico</t>
  </si>
  <si>
    <t>Servicio de apoyo financiero para subsidios al consumo en los servicios públicos domiciliarios</t>
  </si>
  <si>
    <t>Usuarios beneficiados con subsidios al consumo del servicio de acueducto</t>
  </si>
  <si>
    <t>Pago de subsidios de acueducto a los beneficiarios</t>
  </si>
  <si>
    <t>Número de suscriptores de Acuavalle</t>
  </si>
  <si>
    <t>6.4</t>
  </si>
  <si>
    <t>6.4. De aquí a 2030, aumentar considerablemente el uso eficiente de los recursos hídricos en todos los sectores y asegurar la sostenibilidad de la extracción y el abastecimiento de agua dulce para hacer frente a la escasez de agua y reducir considerablemente el número de personas que sufren falta de agua</t>
  </si>
  <si>
    <t xml:space="preserve">Servicio de apoyo financiero para subsidios al consumo en los servicios públicos domiciliarios de acueducto en el Municipio de Pradera  </t>
  </si>
  <si>
    <t>Subsidiar el servicio público domiciliario de acueducto</t>
  </si>
  <si>
    <t>11.183 suscriptores del servicio de alcantarillado</t>
  </si>
  <si>
    <t>Usuarios beneficiados con subsidios al consumo del servicio de alcantarillado</t>
  </si>
  <si>
    <t>Pago de subsidios de alcantarillado a los beneficiarios</t>
  </si>
  <si>
    <t>Servicio de apoyo financiero para subsidios al consumo en los servicios públicos domiciliarios de alcantarillado en el Municipio de Pradera</t>
  </si>
  <si>
    <t>Subsidiar el servicio público domiciliario de alcantarillado</t>
  </si>
  <si>
    <t>12.225 suscriptores del servicio de aseo</t>
  </si>
  <si>
    <t>Usuarios beneficiados con subsidios al consumo del servicio de aseo</t>
  </si>
  <si>
    <t>Pago de subsidios de servicio de aseo a los beneficiarios</t>
  </si>
  <si>
    <t>Número de suscriptores de Veolia</t>
  </si>
  <si>
    <t>Servicio de apoyo financiero para subsidios al consumo en los servicios públicos domiciliarios de aseo en el Municipio de Pradera</t>
  </si>
  <si>
    <t>Subsidiar el servicio público domiciliario de aseo</t>
  </si>
  <si>
    <t>Cobertura de alcantarillado (REC)</t>
  </si>
  <si>
    <t>Realizar el aseguramiento, control, calidad y cobertura en el tema de abastecimiento de agua en el municipio de Pradera</t>
  </si>
  <si>
    <t xml:space="preserve">Mejorar el servicios públicos, servicio de acueducto y agua potable, en cobertura, calidad y continuidad en el Municipio de Pradera  </t>
  </si>
  <si>
    <t xml:space="preserve">Secretaría de infraestructura </t>
  </si>
  <si>
    <t>49416 HABITANTES DE PRADERA PROYECCION 2024</t>
  </si>
  <si>
    <t>Alcantarillados ampliados</t>
  </si>
  <si>
    <t>Aumentar la capacidad del alcantarillados con acciones y obras requeridas</t>
  </si>
  <si>
    <t>Plan de Desarrollo 2020-2023</t>
  </si>
  <si>
    <t>6.2</t>
  </si>
  <si>
    <t>6.2. De aquí a 2030, lograr el acceso a servicios de saneamiento e higiene adecuados y equitativos para todos y poner fin a la defecación al aire libre, prestando especial atención a las necesidades de las mujeres y las niñas y las personas en situaciones de vulnerabilidad</t>
  </si>
  <si>
    <t>Mantenimiento de los acueductos veredales del Municipio de Pradera.</t>
  </si>
  <si>
    <t>1.Mantener y mejorar acueductos en la Zona Rural del Municipio. 2.Cubrir costos indirectos. 3. Realizar interventoría.</t>
  </si>
  <si>
    <t>INFRAESTRUCTURA</t>
  </si>
  <si>
    <t xml:space="preserve">Mejorar los servicios públicos, servicio de acueducto y agua potable, en cobertura, calidad y continuidad en el Municipio de Pradera  </t>
  </si>
  <si>
    <t>Acueductos optimizados</t>
  </si>
  <si>
    <t>Mejorar la capacidad, eficiencia y eficacia de la infraestructura componente del sistema de acueducto mediante su intervención parcial o total.</t>
  </si>
  <si>
    <t>6.1</t>
  </si>
  <si>
    <t>6.1. De aquí a 2030, lograr el acceso universal y equitativo al agua potable a un precio asequible para todos</t>
  </si>
  <si>
    <t>Fortalecimiento de juntas administradoras de agua potable en la zona rural del Municipio</t>
  </si>
  <si>
    <t>Realizar el fortalecimiento de juntas administradoras de agua del Municipio de Pradera.</t>
  </si>
  <si>
    <t>Asistencia tecnica</t>
  </si>
  <si>
    <t xml:space="preserve">Cobertura Acueducto </t>
  </si>
  <si>
    <t>Acueductos ampliados</t>
  </si>
  <si>
    <t>Aumentar la capacidad del acueductos acciones y obras requeridas</t>
  </si>
  <si>
    <t xml:space="preserve">Informe de gestión </t>
  </si>
  <si>
    <t>Tasa de lesiones en accidentes de tránsito por cada 100.000 habitantes</t>
  </si>
  <si>
    <t>Tasa por cada 100.000 habitantes</t>
  </si>
  <si>
    <t>Propiciar acciones y gestionar recursos para la adecuación vial que desvíe el tráfico pesado del centro de Pradera mediante una variante que permita reordenar el municipio en materia vial</t>
  </si>
  <si>
    <t xml:space="preserve">PRADERA CIUDAD MAS PROSPERA CON INFRAESTRUCTURA ADECUADA AL SERVICIO DE LA COMUNIDAD </t>
  </si>
  <si>
    <t>Fortalecer la infraestructura municipal con pertinencia y efectividad, que permita generar mayores oportunidades para el desarrollo territorial y comunitario.</t>
  </si>
  <si>
    <t>Secretaría de infraestructura _Corresponsable Movilidad o transporte</t>
  </si>
  <si>
    <t>24</t>
  </si>
  <si>
    <t>TRANSPORTE</t>
  </si>
  <si>
    <t>Infraestructura red vial regional</t>
  </si>
  <si>
    <t>Vía urbana rehabilitada</t>
  </si>
  <si>
    <t xml:space="preserve">Vía urbana rehabilitada </t>
  </si>
  <si>
    <t>Mejorar vias urbanas en el periodo de gobierno</t>
  </si>
  <si>
    <t>KILOMETROS</t>
  </si>
  <si>
    <t>9.1</t>
  </si>
  <si>
    <t>9.1. Desarrollar infraestructuras fiables, sostenibles, resilientes y de calidad, incluidas infraestructuras regionales y transfronterizas, para apoyar el desarrollo económico y el bienestar humano, haciendo especial hincapié en el acceso asequible y equitativo para todos</t>
  </si>
  <si>
    <t>Pavimentación de vías urbanas en el Municipio de Pradera.</t>
  </si>
  <si>
    <t>1. Realizar pavimentación de vías urbanas. 2.Cubrir costos indirectos. 3.Ejecutar Plan de Manejo Ambiental. 4.Ejecutar Plan de Manejo de Tránsito. 5.Realizar interventoría.</t>
  </si>
  <si>
    <t>Mantenimiento de vías</t>
  </si>
  <si>
    <t>2402</t>
  </si>
  <si>
    <t>Vía terciaria con mantenimiento periódico o rutinario</t>
  </si>
  <si>
    <t xml:space="preserve">Vía terciaria con mantenimiento </t>
  </si>
  <si>
    <t>Implementar acciones de conservación periódica o rutinaria de las vías de la red vial terciaria</t>
  </si>
  <si>
    <t>Plan de Desarrollo periodo 2020 - 2023</t>
  </si>
  <si>
    <t>Mantenimiento de vías rurales con maquinaria propia en el municipio de  Pradera</t>
  </si>
  <si>
    <t xml:space="preserve">1.Planear y supervisar las actividades y obras desarrolladas en vías del municipio de Pradera Valle 2. Operar Maquinaria amarilla  3. Programar desplazamientos de la Maquinaria amarilla 4.Supervisar las actividades desarrolladas por la maquinaria amarilla  5. Suministrar combustible, aceites y filtros para la operación de la maquinaria amarilla  6.  Realizar mantenimientos de la maquinaria amarilla </t>
  </si>
  <si>
    <t>Economía - Participación del valor agregado municipal en el departamental</t>
  </si>
  <si>
    <t>0.86</t>
  </si>
  <si>
    <t xml:space="preserve">Caracterización de la red vial terciaria </t>
  </si>
  <si>
    <t>Estudios de preinversión para la red vial regional</t>
  </si>
  <si>
    <t>Estudios y diseños realizados red vial terciaria</t>
  </si>
  <si>
    <t>Estudios y diseños realizados</t>
  </si>
  <si>
    <t xml:space="preserve">Inventario de Vías Urbanas </t>
  </si>
  <si>
    <t>Vías con inventario diagnóstico para preinversión de la red vial regional</t>
  </si>
  <si>
    <t>Inventario de vias urbanas elaborado</t>
  </si>
  <si>
    <t xml:space="preserve">Equipamiento comunicacional en lo rural </t>
  </si>
  <si>
    <t>Vía terciaria rehabilitada</t>
  </si>
  <si>
    <t xml:space="preserve">Vía terciaria rehabilitada </t>
  </si>
  <si>
    <t>Estudios de preinversion realizados</t>
  </si>
  <si>
    <t>Informe de gestión</t>
  </si>
  <si>
    <t xml:space="preserve">Pradera prospera con seguridad en las vías y una movilidad inteligente </t>
  </si>
  <si>
    <t>Disminuir el indice de accidentalidad en el municipio, a través de la sensibilización y concientización de la comunidad para mejorar la cultura vial</t>
  </si>
  <si>
    <t>Secretaria de Movilidad</t>
  </si>
  <si>
    <t>Seguridad de transporte</t>
  </si>
  <si>
    <t>Servicio de educación informal en seguridad vial</t>
  </si>
  <si>
    <t>Estrategias de promoción de la cultura ciudadana implementadas</t>
  </si>
  <si>
    <t>Realizar campañas de sensibilización ciudadana en temas de cultura vial, en alianza con instituciones privadas y el cuerpo de pedagogía de la Sria. de Movilidad</t>
  </si>
  <si>
    <t>Informe de Empalme Gobierno Mpal. 2020-2023 / Sria. de Movilidad</t>
  </si>
  <si>
    <t>11.2</t>
  </si>
  <si>
    <t>11.2. De aquí a 2030, proporcionar acceso a sistemas de transporte seguros, asequibles, accesibles y sostenibles para todos y mejorar la seguridad vial, en particular mediante la ampliación del transporte público, prestando especial atención a las necesidades de las personas en situación de vulnerabilidad, las mujeres, los niños, las personas con discapacidad y las personas de edad</t>
  </si>
  <si>
    <t>Desarrollo De Campañas De Sensibilización Y Cultura Vial Con Inclusión Social</t>
  </si>
  <si>
    <t>Asignar el apoyo necesario que permita desarrollar campañas de sensibilización y cultura vial</t>
  </si>
  <si>
    <t>MOVILIDAD</t>
  </si>
  <si>
    <t>Gestionar con las empresas de servicios públicos, el mantenimiento de la infraestructura luminaria, señalización vertical y horizontal en los sectores donde tengan injerencia</t>
  </si>
  <si>
    <t>Disminuir el indice de accidentalidad en el Municipio</t>
  </si>
  <si>
    <t>2409</t>
  </si>
  <si>
    <t>Vías con dispositivos de control y señalización</t>
  </si>
  <si>
    <t>Vías con dispositivos de control y señalización instalados</t>
  </si>
  <si>
    <t>Realizar la instalación de dispositivos de control y señalización vertical, así como, la demarcación de la señalización horizontal en 0,84 Kms. de vías del municipio.</t>
  </si>
  <si>
    <t>KOLOMETROS</t>
  </si>
  <si>
    <t>Runt</t>
  </si>
  <si>
    <t>Mejorar las condiciones administrativas y operativas de movilidad</t>
  </si>
  <si>
    <t>Fortalecimiento a la gestión y dirección de la administración pública territorial</t>
  </si>
  <si>
    <t>Entidades, organismos y dependencias asistidos técnicamente</t>
  </si>
  <si>
    <t>Fortalecer la Sria. de Movilidad mediante la incorporación de talento humano idóneo, capacidad instalada y dotaciones relacionadas con el sector.</t>
  </si>
  <si>
    <t xml:space="preserve">Secretaría de Movilidad </t>
  </si>
  <si>
    <t>Fortalecimiento institucional de la Secretaría de Movilidad de Pradera.</t>
  </si>
  <si>
    <t>Gestionar el apoyo idóneo que permita el fortalecimiento de la gestión administrativa de la secretaría de Movilidad.</t>
  </si>
  <si>
    <t>L-3</t>
  </si>
  <si>
    <t xml:space="preserve">FIRMES HACIA UN DESARROLLO ECONÓMICO CON INTEGRACIÓN REGIONAL </t>
  </si>
  <si>
    <t>Asistencia Técnica agropecuaria, Acompañamiento técnico,  Extensión rural y Unidad Municipal de Asistencia Técnica Agropecuaria para contribuir al desarrollo rural pradereño</t>
  </si>
  <si>
    <t xml:space="preserve">FIRMES CON EL DESARROLLO RURAL INTEGRAL PARA LA TRANSFORMACIÓN PRODUCTIVA Y  LA SOSTENIBILIDAD CLIMÁTICA DESDE LO LOCAL HACIA LO GLOBAL </t>
  </si>
  <si>
    <t>Impulsar la transformación productiva agropecuaria, la adecuación y/o construcción de infraestructura productiva, la transición hacía sistemas de producción alimentaria sostenibles y la masificación de la agroecológicas, así como la internacionalización y acciones climáticamente para el desarrollo rural integral sustentable del municipio de Pradera</t>
  </si>
  <si>
    <t xml:space="preserve">Responsables Principal:
Secretaría de Desarrollo Rural 
Responsables secundarios: Secretaría de Desarrollo Económico, Secretaría de Planeación, Secretaría de Infraestructura, Secretaría de Salud, Secretaría de Educación, Secretaría General, Secretaría de Gobierno, Secretaría de Hacienda, Secretaría de Integración Social, Asesor para el Posconflicto, Instituto Municipal de Deporte e Instituto Municipal de Cultura y Turismo, Asesor para el Posconflicto. </t>
  </si>
  <si>
    <t>Población, productores y familias rurales, población urbana, comunidades: afrodescendientes, campesinos, indígenas,  LGTBIQ+ víctimas del conflicto armado en todos los ciclos de vida, entre otros</t>
  </si>
  <si>
    <t>17</t>
  </si>
  <si>
    <t>Servicio de asistencia técnica agropecuaria dirigida a pequeños productores</t>
  </si>
  <si>
    <t>Pequeños productores rurales asistidos técnicamente</t>
  </si>
  <si>
    <t>Atención integral en diversas actividades y procesos que permitan fortalecer la actividad productiva agropecuaria, aportar al desarrollo rural integral junto con los productores agrícolas, pecuarios, forestales y acuícolas o pesqueros cuyos activos NO superen los 200 SMMLV</t>
  </si>
  <si>
    <t>1.4</t>
  </si>
  <si>
    <t>1.4. De aquí a 2030, garantizar que todos los hombres tengan los mismos derechos a los recursos económicos y acceso a los servicios básicos, la propiedad y el control de la tierra y otros bienes, la herencia, los recursos naturales, las nuevas tecnologías apropiadas y los servicios financieros, incluida la microfinanciación</t>
  </si>
  <si>
    <t>Asistencia Técnica Agropecuaria directa a pequeños productores del Municipio de Pradera.</t>
  </si>
  <si>
    <t xml:space="preserve">1. Realizar Asistencia técnica a pequeños productores rurales  2. Desarrollar acciones de vigilancia, control y seguimiento a la salud animal  3.Brindar apoyo a la Secretaría de Desarrollo Rural, Consejos comunitarios y asociaciones de base y seguimiento de proyectos </t>
  </si>
  <si>
    <t>Fomentar las acciones dirigidas a propiciar la diversificación de la agricultura en el área urbana y periurbana del municipio</t>
  </si>
  <si>
    <t xml:space="preserve">Desarrollar vínculos a nivel local, regional, interregional y global que permitan el fortalecimiento productivo agropecuario, la transformación  y producción sostenible en armonía con el ambiente </t>
  </si>
  <si>
    <t xml:space="preserve">Identificar del estado de los procesos productivos y definición de planes de mejoramiento en el sector agropecuario para los productores rurales, campesinos, comunidades étnicas, entre otros de importancia para el sector rural </t>
  </si>
  <si>
    <t>ANT, 2023. https://www.ant.gov.co/wp-content/uploads/2023/11/AF_DTS_PRADERA-V8.pdf</t>
  </si>
  <si>
    <t>Dotación de especies menores para garantizar la seguridad alimentaria y el fortalecimiento nutricional a familias del Municipio de  Pradera</t>
  </si>
  <si>
    <t xml:space="preserve">Dotar de especies menores para garantizar la seguridad alimentaria y el fortalecimiento nutrional de las familias del sector rural. </t>
  </si>
  <si>
    <t>Convenios de asociatividad territorial con los municipios que compartimos límites territoriales</t>
  </si>
  <si>
    <t>Servicio de apoyo en la formulación y estructuración de proyectos</t>
  </si>
  <si>
    <t>Proyectos estructurados</t>
  </si>
  <si>
    <t>Acompañamiento y gestión a los diferentes esquemas asociativos en la estructuración de Proyectos integrales de desarrollo agropecuario y rural de tipo estratégicos, territoriales y asociativos priorizados para agropecuario para los productores rurales, campesinos, comunidades étnicas, entre otros de importancia</t>
  </si>
  <si>
    <t>Gestionar una Alianza Público Privada para la adecuación y remodelación de la plaza de mercado del municipio</t>
  </si>
  <si>
    <t>INVERSIÓN / GESTIÓN</t>
  </si>
  <si>
    <t>Secretaría de infraestructura Corresponsable, Desarrollo rural y desarrollo económico</t>
  </si>
  <si>
    <t>Infraestructura productiva y comercialización</t>
  </si>
  <si>
    <t>Plazas de mercado mantenida</t>
  </si>
  <si>
    <t>Plaza de mercado con mantenimiento</t>
  </si>
  <si>
    <t>Censo N - Ministerio de Agricultura</t>
  </si>
  <si>
    <t>2.c</t>
  </si>
  <si>
    <t>2.c. Adoptar medidas para asegurar el buen funcionamiento de los mercados de productos básicos alimentarios y sus derivados y facilitar el acceso oportuno a la información sobre los mercados, incluso sobre las reservas de alimentos, a fin de ayudar a limitar la extrema volatilidad de los precios de los alimentos</t>
  </si>
  <si>
    <t>Gestionar recursos para la implementación de un Centro de Acopio Municipal que beneficie a los campesinos de Pradera</t>
  </si>
  <si>
    <t>1709</t>
  </si>
  <si>
    <t>Centros de acopio adecuados</t>
  </si>
  <si>
    <t>Centros de acopio con adecuaciones</t>
  </si>
  <si>
    <t>Turismo - Establecimientos de alojamiento turístico con registro en el RNT</t>
  </si>
  <si>
    <t>Diseñar estrategias atrayentes, vinculantes y dinamizadoras del desarrollo local rural, fortalecidas con la capacidad y líneas de trabajo asociativo acordes a la vocación ecoturística, turismo rural y de aventura</t>
  </si>
  <si>
    <t>PRADERA CIUDAD FIRME EN TURISMO, PATRIMONIO E IDENTIDAD TERRITORIAL.</t>
  </si>
  <si>
    <t>Desarrollar estrategias para el posicionamiento Turístico del municipio de Pradera.</t>
  </si>
  <si>
    <t>inversión</t>
  </si>
  <si>
    <t xml:space="preserve">Principal-IMCT, Fomento y desarrollo económico, Desarrollo Rural </t>
  </si>
  <si>
    <t>prestadores turísticos constituidos y no constituidos del municipio de pradera</t>
  </si>
  <si>
    <t>COMERCIO, INDUSTRIA Y TURISMO</t>
  </si>
  <si>
    <t>Productividad y competitividad de las empresas colombianas</t>
  </si>
  <si>
    <t>Servicio de promoción turística</t>
  </si>
  <si>
    <t>Campañas realizadas</t>
  </si>
  <si>
    <t>Realizar 9 camapañas turisticas para la promocion turistica durante el periodo de gobierno</t>
  </si>
  <si>
    <t>Plan de desarrollo Pradera nos une</t>
  </si>
  <si>
    <t>Asistencia técnica y operativa en el sector turismo del Municipio de Pradera.</t>
  </si>
  <si>
    <t>Gestionar apoyo al sector turismo del Municipio.</t>
  </si>
  <si>
    <t>Contribuir al fortalecimiento de las políticas públicas de turismo, dándole priorización como actividad dinamizadora de la economía local y de generación de empleo</t>
  </si>
  <si>
    <t>fomentar la participación en los procesos de construcción colectiva Turística</t>
  </si>
  <si>
    <t>3502</t>
  </si>
  <si>
    <t>Documentos de lineamientos técnicos elaborados</t>
  </si>
  <si>
    <t>Realizar 1 documento de lineamientos tecnicos de turismo durante el periodo de gobierno</t>
  </si>
  <si>
    <t>2020 - 2024</t>
  </si>
  <si>
    <t>IMCT (Empalme recibido)</t>
  </si>
  <si>
    <t>8.2</t>
  </si>
  <si>
    <t>8.2. Lograr niveles más elevados de productividad económica mediante la diversificación, la modernización tecnológica y la innovación, entre otras cosas centrándose en los sectores con gran valor añadido y un uso intensivo de la mano de obra</t>
  </si>
  <si>
    <t>Formación para el trabajo</t>
  </si>
  <si>
    <t>PRADERA CIUDAD PROSPERA Y COMPETITIVA</t>
  </si>
  <si>
    <t xml:space="preserve">
Fortalecer las capacidades y competencias laborales de la población  a través de programas de formación para el trabajo  que promuevan la empleabilidad.</t>
  </si>
  <si>
    <t>Secretaría de Desarrollo Económico</t>
  </si>
  <si>
    <t>Población en general</t>
  </si>
  <si>
    <t>Servicio de apoyo para la formación de capital humano pertinente para el desarrollo empresarial de los territorios</t>
  </si>
  <si>
    <t xml:space="preserve">Personas formadas en habilidades y competencias </t>
  </si>
  <si>
    <t xml:space="preserve">Personas formadas a través de programas técnicos, tecnológicos y capacitaciones productvas. </t>
  </si>
  <si>
    <t>Informe de Empalme de gobierno 2020-2023</t>
  </si>
  <si>
    <t>Fortalecimiento de la educación superior tecnoógica, técnica y complementaria en el Municipio de Pradera.</t>
  </si>
  <si>
    <t xml:space="preserve">1. Contar con personal de apoyo administrativo para la realización de los procesos de formación para el trabajo  2. Desarrollar acciones de expansión y fomento de la formación técnica, tecnológica y de educación superior. 3.Alquiler de predio dotado con mobiliario idóneo. 4.Desarrollar actividades de fortalecimiento a la educación superior. </t>
  </si>
  <si>
    <t>DESARROLLO ECONOMICO</t>
  </si>
  <si>
    <t>Servicio de apoyo para la modernización y fomento de la innovación empresarial</t>
  </si>
  <si>
    <t>Documentos de estrategias de negocios para el ecosistema de innovación y emprendimiento en Colombia elaborados</t>
  </si>
  <si>
    <t>Diseño, promoción, creación y puesta en marcha de la ruta de emprendimiento "Pradera Aprende y Emprende"</t>
  </si>
  <si>
    <t>Plan territorial de empleo y desarrollo económico ( Pradera territorio de oportunidades)
Acuerdo municipal 026 de 2015</t>
  </si>
  <si>
    <t>9.5</t>
  </si>
  <si>
    <t>9.5. Aumentar la investigación científica y mejorar la capacidad tecnológica de los sectores industriales de todos los países, en particular los países en desarrollo, entre otras cosas fomentando la innovación y aumentando considerablemente, de aquí a 2030, el número de personas que trabajan en investigación y desarrollo por millón de habitantes y los gastos de los sectores público y privado en investigación y desarrollo</t>
  </si>
  <si>
    <t xml:space="preserve"> Fortalecimiento a programas de emprendimiento e iniciativas empresariales del Municipio de Pradera.</t>
  </si>
  <si>
    <t xml:space="preserve">1. Desarrollar programas de emprednimiento y acompañamiento a emprendedores y empresarios municipales 2. Desarrollar actividades de fortalecimiento para los emprendedores y unidades de negocio. </t>
  </si>
  <si>
    <t xml:space="preserve">Convenios de cooperación y asociatividad </t>
  </si>
  <si>
    <t xml:space="preserve">
Desarrollar estrategias de asociatividad, redes colaborativas y encadenamientos productivos para fortalecer la competitividad del l ecosistema empresarial del municipio</t>
  </si>
  <si>
    <t>Tejido Empresarial del municipio</t>
  </si>
  <si>
    <t>TRABAJO</t>
  </si>
  <si>
    <t>Generación y formalización del empleo</t>
  </si>
  <si>
    <t>Servicio de colocación laboral</t>
  </si>
  <si>
    <t>Personas colocadas laboralmente</t>
  </si>
  <si>
    <t>Alianzas, actividades y eventos que promuevan la colocación de empleo en el municipio</t>
  </si>
  <si>
    <t>8.5</t>
  </si>
  <si>
    <t>8.5. De aquí a 2030, lograr el empleo pleno y productivo y el trabajo decente para todas las mujeres y los hombres, incluidos los jóvenes y las personas con discapacidad, así como la igualdad de remuneración por trabajo de igual valor</t>
  </si>
  <si>
    <t>Desarrollo de la Feria de empleabilidad, emprendimiento y ruedas de negocios en el municipio de Pradera</t>
  </si>
  <si>
    <t>1. Identificar participantes 2.Divulgar y promocionar 3. Apoyar el desarrollo del foro de emprendimiento y networking local 4. Apoyar el desarrollo de la feria de empleabilidad y de servicios del Municipio de Pradera</t>
  </si>
  <si>
    <t>L-4</t>
  </si>
  <si>
    <t>FIRMES HACIA UN TERRITORIO TRANSPARENTE, ORGANIZADO Y 
PARTICIPATIVO</t>
  </si>
  <si>
    <t>Medición de desempeño municipal - Gobierno abierto y transparencia</t>
  </si>
  <si>
    <t>Fortalecimiento al archivo municipal</t>
  </si>
  <si>
    <t>PRADERA CIUDAD PROSPERA EN EL FORTALECIMIENTO INSTITUCIONAL Y GOBERNABILIDAD PARTICIPATIVA.</t>
  </si>
  <si>
    <t>Fortalecer la gestión archivística y documental de la entidad.</t>
  </si>
  <si>
    <t>SECRETARIA GENERAL</t>
  </si>
  <si>
    <t>4599036</t>
  </si>
  <si>
    <t>Servicio de gestión documental actualizado</t>
  </si>
  <si>
    <t>Sistema de gestión documental actualizado</t>
  </si>
  <si>
    <t>Realizar inventarios del archivo central y sistematización del mismo, así como, la actualización de las tablas de retención doumental y la capacitación para los empleados en el uso adecuado del sistema de gestión documental.</t>
  </si>
  <si>
    <t>DANE</t>
  </si>
  <si>
    <t>Fortalecimiento del archivo municipal en Pradera</t>
  </si>
  <si>
    <t xml:space="preserve">Desarrollar acciones concernientes al fortalecimiento del archivo. </t>
  </si>
  <si>
    <t>GENERAL</t>
  </si>
  <si>
    <t>Estrategia para el fortalecimiento de buen gobierno</t>
  </si>
  <si>
    <t>Fortalecer la gestión y acompañamiento jurídico de la entidad .</t>
  </si>
  <si>
    <t>SECRETARÍA JURÍDICA, CORRESPONSABLE LAS DEMÁS SECRETARÍAS</t>
  </si>
  <si>
    <t>4599</t>
  </si>
  <si>
    <t>4599029</t>
  </si>
  <si>
    <t>Servicio de integración de la oferta pública</t>
  </si>
  <si>
    <t>Estrategia en sitio implementada</t>
  </si>
  <si>
    <t>Las 4 estrategias consisten en: 
1. Fortalecimiento de la capacidad instalada para los procesos de contratación y defensa jurídica.
2. Actualización de inventario de bienes muebles e inmuebles.
3. Desarrollo de los programas de Bienestar Social y Seguridad y Salud en el Trabajo, con sus respectivas capacitaciones.
4. Adecuación de instalaciones de la administración municipal, para el mejoramiento del servicio de la oferta pública.</t>
  </si>
  <si>
    <t>SECRETARÍA JURÍDICA</t>
  </si>
  <si>
    <t xml:space="preserve">2024765630030
</t>
  </si>
  <si>
    <t>Asistencia técnica  y Apoyo Administrativo a la Administración municipal de Pradera</t>
  </si>
  <si>
    <t xml:space="preserve">1. Realizar asistencia técnica  y Apoyo Administrativo a la Secretaría de Planeación. 2. Realizar asistencia técnica y Apoyo Administrativo a las Secretarías General Y Educaión  3.  Realizar asistencia técnica y Apoyo Administrativo a la Oficina Jurídica  4. Realizar asistencia técnica y apoyo administrativo a la secretaria de Hacienda </t>
  </si>
  <si>
    <t>Medición de desempeño Municipal- Movilización de recursos</t>
  </si>
  <si>
    <t>Presentar ante el Concejo Municipal un Proyecto de Acuerdo para revisar la tarifa mínima especial del Impuesto de Industria y Comercio que se le cobra a los pequeños contribuyentes tenderos de barrio, a efecto de beneficiar a este sector de la sociedad que ha sido afectado por la crisis económica generada por la pandemia y aún no se ha recuperado</t>
  </si>
  <si>
    <t>FORTALECIMIENTO DE LAS FINANZAS PUBLICAS TERRITORIALES</t>
  </si>
  <si>
    <t>Facilitar la tributación de pequeños negocios que a la fecha se constituyen en evasores del impuesto por ser superior a su capacidad de pago</t>
  </si>
  <si>
    <t>SECRETARIA DE HACIENDA</t>
  </si>
  <si>
    <t>4599002</t>
  </si>
  <si>
    <t>Servicio de saneamiento fiscal y financiero</t>
  </si>
  <si>
    <t>Estrategia para el mejoramiento del Índice de Desempeño Fiscal ejecutada</t>
  </si>
  <si>
    <t>Finanzas públicas territoriales saneadas y en equilibrio económico sin obligaciones de vigencias expiradas por cubrir</t>
  </si>
  <si>
    <t>Desarrollo de actividades de saneamiento fiscal y Contable en el Municipio de Pradera.</t>
  </si>
  <si>
    <t>1. Fiscalizar Impestos (Declaración de ICA y Rete ICA). 2.Fiscalizar Impestos (Predial).  3. Realizar requerimentos, emplazamientos y correcciones del ICA y Predial Unificado. 4. Pagar Fondo de Contingencia. 5.Generar títulos ejecutivos.</t>
  </si>
  <si>
    <t>HACIENDA</t>
  </si>
  <si>
    <t>Medición de desempeño Municipal- Ejecución recursos</t>
  </si>
  <si>
    <t>Desempeño fiscal</t>
  </si>
  <si>
    <t>SANEAMIENTO FISCAL Y ESTABILIDAD FINANCIERA MUNICIPAL</t>
  </si>
  <si>
    <t>Garantizar la sostenibilidad financiera del municipio desde la base de mayores ingresos y disminución en los gastos de funcionamiento</t>
  </si>
  <si>
    <t>Programa de sanemiento fiscal y financiero ejecutado</t>
  </si>
  <si>
    <t>Reconocimiento y pago de acreencias legalmente reconocidas por autoridad competente</t>
  </si>
  <si>
    <t>Formular e implementar un modelo integral y unificado de recaudo del tributo municipal, eficaz, eficiente, orientado a la igualdad y la generación de confianza del contribuyente, apalancado en la tecnología adaptado a la realidad social y financiera del municipio y a las normatividades aplicables en el campo tributario</t>
  </si>
  <si>
    <t>SISTEMAS INTEGRADOS DE INFORMACIÓN FINANCIERA MUNICIPAL</t>
  </si>
  <si>
    <t>Implementar un modelo integrado de recaudo tributario que posibilite la gestión y control de los recursos públicos</t>
  </si>
  <si>
    <t xml:space="preserve">16 Unidades administrativas </t>
  </si>
  <si>
    <t>4599031</t>
  </si>
  <si>
    <t>Unidades administrativas asesoradas financieramente en la ejecuciòn de los recursos pùblicos de su competencia en las fases pre contractual y pos contractual.</t>
  </si>
  <si>
    <t xml:space="preserve">Mantenimiento y sostenimiento del sistema de información de la administración Municipal de Pradera. </t>
  </si>
  <si>
    <t>1. Mantener y sostener el sistema de información (INTEGRAL V6) de la administración Municipal. 2. Adelantar acciones inherentes a la coordinación, organización, soporte y manejo de información presupuestal entre las plataformas internas y extarnas a caergo de la entidad.</t>
  </si>
  <si>
    <t>Desarrollar acciones para establecer una política pública que permita a los Pradereños mayores niveles de seguridad y convivencia ciudadana, sobre la base de una mayor inversión social que fortalezca el desarrollo humano y la inclusión de todos los sectores de la sociedad</t>
  </si>
  <si>
    <t xml:space="preserve">PRADERA PROSPERA EN SEGURIDAD Y PAZ TERRITORIAL </t>
  </si>
  <si>
    <t>Garantizar los mecanismos, recursos y acciones necesarias, que permita a los pradereños mayores niveles de seguridad</t>
  </si>
  <si>
    <t xml:space="preserve">SECRETARIA DE GOBIERNO </t>
  </si>
  <si>
    <t>Policía Nacional, J.A.C, organizaciones comunitarias, Jóvenes y comunidad en general.</t>
  </si>
  <si>
    <t>Fortalecimiento de la convivencia y la seguridad ciudadana</t>
  </si>
  <si>
    <t>4501026</t>
  </si>
  <si>
    <t>Documentos Planeación</t>
  </si>
  <si>
    <t>Planes Integrales de Seguridad y Convivencia -PISCC con enfoque de género elaborados</t>
  </si>
  <si>
    <t>Crear y ejecutar un plan  Integral de Seguridad y Convivencia -PISCC con enfoque de género durante el periodo de gobierno</t>
  </si>
  <si>
    <t>16.1</t>
  </si>
  <si>
    <t>16.1. Reducir significativamente todas las formas de violencia y las correspondientes tasas de mortalidad en todo el mundo</t>
  </si>
  <si>
    <t>2024765630045
2024765630049
2024765630044</t>
  </si>
  <si>
    <t xml:space="preserve">Apoyo programas de seguridad del Municipio de Pradera  Valle del Cauca
Desarrollo de actividades de promoción de protección y garantía del derecho de participación del Municipio de Pradera  Valle del Cauca.
Desarrollo del Plan de Seguridad y convivencia ciudadana del Municipio de Pradera.
</t>
  </si>
  <si>
    <t xml:space="preserve">Apoyar programas de seguridad
1. Brindar Apoyo logístico al Consejo Territorial de Planeación. 2.Apoyar los mecanismos de participación comunitaria
Realizar actividades de seguimiento al Plan de Seguridad y convivencia. </t>
  </si>
  <si>
    <t>Destinar y gestionar con el nivel departamental y nacional los recursos para asegurar la eficiencia de la operación policial mediante los apoyos logísticos y tecnológicos necesarios</t>
  </si>
  <si>
    <t>Fortalecer la inspección policía del municipio</t>
  </si>
  <si>
    <t>4501</t>
  </si>
  <si>
    <t>Inspecciones de policía dotadas</t>
  </si>
  <si>
    <t>Inspeccion de policia fortalecida.</t>
  </si>
  <si>
    <t>Apoyo a la Inspección de Policía Pradera</t>
  </si>
  <si>
    <t>Realizar apoyo a la inspección de policía.</t>
  </si>
  <si>
    <t>apoyo inspección  de policía</t>
  </si>
  <si>
    <t xml:space="preserve">Garantizar el apoyo a la comisaria de familia </t>
  </si>
  <si>
    <t>4502022</t>
  </si>
  <si>
    <t>entidades asistidas técnicamente</t>
  </si>
  <si>
    <t>Asistir tecnicamente a comunidades a servicio de la comunidad</t>
  </si>
  <si>
    <t>2024765630048
2024765630057</t>
  </si>
  <si>
    <t>Apoyo interinstitucional para el proceso administrativo de restablecimiento de derechos de NNA, en situación de VIF en el Municipio de Pradera.
Apoyo a la Comisaria de Familia del Municipio de Pradera</t>
  </si>
  <si>
    <t>Realizar apoyo en la comisaría de Familia
Realizar apoyo para el proceso administrativo de restablecimiento de derechos de NNA en situación de VIF en el Municipio de Pradera</t>
  </si>
  <si>
    <t>Fortalecer desde la oficina de planeación municipal la formulación de proyectos de inversión y sociales dentro del marco de las figuras ZOMAC y PDTS</t>
  </si>
  <si>
    <t>PRADERA PROSPERA CON LA PLANEACION SOCIAL, ECONOMICA Y TERRITORIAL</t>
  </si>
  <si>
    <t>Adoptar el modelo de actualización de la información estadística y de operación para la planeación social, económica y territorial con generación de estudios y proyectos para la prosperidad y bienestar de sus habitantes</t>
  </si>
  <si>
    <t xml:space="preserve">SECRETARÍA DE PLANEACIÓN </t>
  </si>
  <si>
    <t xml:space="preserve"> Fortalecimiento a la gestión y dirección de la administración pública territorial</t>
  </si>
  <si>
    <t>4599025</t>
  </si>
  <si>
    <t>Servicios de información implementados</t>
  </si>
  <si>
    <t>Sistemas de información implementados</t>
  </si>
  <si>
    <t>Actualización de la información estadística y de operación para la planeación social, económica y territorial.</t>
  </si>
  <si>
    <t>Decreto No. 081 del 31 de agosto de 2020 "Por medio del cual se adopta el Manual del Banco de Programas y  Proyectos de Inversión - BPPI del municipio de Pradera - Valle" - Informe de Empalme 2023-2023</t>
  </si>
  <si>
    <t>SECRETARÍA DE PLANEACIÓN
CORRESPONSABLES: OFICINA DE POSCONFLICTO Y LAS DEMÁS SECRETARÍAS DEPENDIENDO DEL PROYECTO A FORMULAR</t>
  </si>
  <si>
    <t>Fortalecimiento institucional de la Secretaría de Planeación para la asistencia técnica de las dependencias de la Administración Municipal.</t>
  </si>
  <si>
    <t>La Entidad corresponde a la Alcaldía de Pradera</t>
  </si>
  <si>
    <t>Servicio de seguimiento al Plan de Desarrollo, fortalecimiento de las TICS en la administración Municipal de Pradera</t>
  </si>
  <si>
    <t xml:space="preserve">1. Realizar acciones enfocadas a mejorar el desarrollo y seguimiento del PDM.  2.Fortalecer TIC y procesos relacionados a la Secretaría de Planeación Municipal. </t>
  </si>
  <si>
    <t>Gestionar acciones para revisar la estratificación de los inmuebles de Pradera a efecto de generar una mayor equidad social</t>
  </si>
  <si>
    <t>04</t>
  </si>
  <si>
    <t xml:space="preserve">INFORMACIÓN ESTADÍSTICA </t>
  </si>
  <si>
    <t xml:space="preserve"> Levantamiento y actualización de información estadística de calidad</t>
  </si>
  <si>
    <t>0401105</t>
  </si>
  <si>
    <t>Servicio de estratificación socioeconómica</t>
  </si>
  <si>
    <t>Predios con estratificación socioeconómica</t>
  </si>
  <si>
    <t>Actualización de la información de la estratificación socio económica de los predios del municipio.</t>
  </si>
  <si>
    <t>Estudio IGAC elaborado por el Gobierno Nacional</t>
  </si>
  <si>
    <t>17.18</t>
  </si>
  <si>
    <t>17.18. Para 2020, mejorar la prestación de apoyo para el fomento de la capacidad a los países en desarrollo, incluidos los países menos adelantados y los pequeños Estados insulares en desarrollo, con miras a aumentar de forma significativa la disponibilidad de datos oportunos, fiables y de alta calidad desglosados por grupos de ingresos, género, edad, raza, origen étnico, condición migratoria, discapacidad, ubicación geográfica y otras características pertinentes en los contextos nacionales</t>
  </si>
  <si>
    <t>Consejos comunitarios y rendición de cuentas
CTP</t>
  </si>
  <si>
    <t xml:space="preserve"> PRADERA PROSPERA CON TRANSPARECIA, PARTICIPACION CIUDADANA Y APROPIACIONES DE LAS TIC PARA LOS SERVICIOS CIUDADANOS DIGITALES, EN LA INNOVACION Y EFICIENCIA ADMINISTRATIVA</t>
  </si>
  <si>
    <t>Incorporar el modelo de gestión para la planeación de la efectiva participación ciudadana, los servicios ciudadanos digitales y la eficiencia administrativa.</t>
  </si>
  <si>
    <t xml:space="preserve">SECRETARÍA DE PLANEACIÓN, DEMÁS SECRETARÍAS </t>
  </si>
  <si>
    <t>4502001</t>
  </si>
  <si>
    <t>Servicio de promoción a la participación ciudadana</t>
  </si>
  <si>
    <t>Iniciativas organizativas de participación ciudadana promovidas</t>
  </si>
  <si>
    <t xml:space="preserve">Promoción de espacios de participación ciudadana para el fortalecimiento del buen gobierno </t>
  </si>
  <si>
    <t>Alcaldía Municipal, Rendición de Cuentas, encuentros con el CTP y comités sectoriales</t>
  </si>
  <si>
    <t xml:space="preserve">MIPG y Generar cultura de innovación en el uso de tecnologías que contribuyan al mejoramiento de la eficiencia y eficacia en la prestación de los servicios
Expediente Municipal
</t>
  </si>
  <si>
    <t>Proceso que lidera la secretaría de planeación y tiene como corresponsables todas las secretarías quienes también ejecutan la meta de manera complementaria</t>
  </si>
  <si>
    <t>4599023</t>
  </si>
  <si>
    <t>Servicio de Implementación Sistemas de Gestión</t>
  </si>
  <si>
    <t>Sistema de Gestión implementado</t>
  </si>
  <si>
    <t>Modelo de gestión para la planeación participativa y la implementación de servicios ciudadanos digitales</t>
  </si>
  <si>
    <t xml:space="preserve">No existe Sistema de Gestión Implementado </t>
  </si>
  <si>
    <t>Vivienda y acceso a servicios públicos - Cobertura de energía eléctrica rural</t>
  </si>
  <si>
    <t>84.04</t>
  </si>
  <si>
    <t>MINAS Y ENERGÍA</t>
  </si>
  <si>
    <t>Consolidación productiva del sector de energía eléctrica</t>
  </si>
  <si>
    <t>2102011</t>
  </si>
  <si>
    <t>Redes de alumbrado público con mantenimiento</t>
  </si>
  <si>
    <t>Mantenimiento de redes de alumbrado publico</t>
  </si>
  <si>
    <t>METROS</t>
  </si>
  <si>
    <t>7.b</t>
  </si>
  <si>
    <t>7.b. De aquí a 2030, ampliar la infraestructura y mejorar la tecnología para prestar servicios energéticos modernos y sostenibles para todos en los países en desarrollo, en particular los países menos adelantados, los pequeños Estados insulares en desarrollo y los países en desarrollo sin litoral, en consonancia con sus respectivos programas de apoyo</t>
  </si>
  <si>
    <t>Armonizar administrativa y financieramente la Secretaría de Desarrollo Agropecuario. - S.D.A., de acuerdo con las políticas nacionales (Plan de Desarrollo Nacional, Ministerio de Agricultura y Desarrollo Rural), departamentales (Secretaría de Agricultura y Pesca), al igual que con el Plan de Desarrollo Municipal. - PAM y del Proyecto Integral de Asistencia Técnica Municipal
Misional: Capacitación Buenas Prácticas Agropecuarias y de Producción Sostenible</t>
  </si>
  <si>
    <t xml:space="preserve">FIRMES CON EL DESARROLLO RURAL INTEGRAL PARA LA TRANSFORMACIÓN PRODUCTIVA Y  LA SOSTENIBILIDAD CLIMÁTICA DESDE LO LOCAL HACÍA LO GLOBAL </t>
  </si>
  <si>
    <t xml:space="preserve">Fortalecimiento institucional de la Secretaría de Desarrollo Rural del municipio de Pradera mediante la gestión de proyectos y/o convenios que permitan la atención adecuada, eficiente, oportuna y de calidad de la población pradereña, especialmente la atención de la comunidad rural, los  productores y asociaciones agropecuarias, agroindustriales y agroecológicas. </t>
  </si>
  <si>
    <t>Acompañar, apoyar, asesorar y realizar seguimiento técnico para la transferencia de herramientas de gestión y conocimiento en políticas, planes, proyectos y programas de apoyo a la dirección y gestión del sector agropecuario y desarrollo rural del municipio de Pradera</t>
  </si>
  <si>
    <t>Plan de Desarrollo Municipal 2020-2023.https://www.pradera-valle.gov.co/Transparencia/PlaneacionGestionyControl/Acuerdo%20No.%20007%20Plan%20de%20Desarrollo%202020-2023.pdf</t>
  </si>
  <si>
    <t>Fortalecimiento a la Secretaría de Desarrollo Rural del Municipio de Pradera Pradera</t>
  </si>
  <si>
    <t>Nómina de los funcionarios que integran a la Secretaría de Desarrollo Rural</t>
  </si>
  <si>
    <t>2023765630036
2023765630023</t>
  </si>
  <si>
    <t>Mantenimiento  de los sistemas sépticos de la zona rural del municipio de  Pradera
Mantenimiento y/o optimización del sistema de alcantarillado urbano del municipio  Pradera</t>
  </si>
  <si>
    <t>Realizar acciones de limpieza y descolmatación de sistemas sépticos en la zona rural
Cubrir costos indirectos
Realizar la interventoría.
EJECUTAR PLAN DE MANEJO AMBIENTAL 1
Realizar la interventoría 1
Ejecutar Plan de Manejo de Transito 1
Adelantar Acciones Preliminares 2
EJECUTAR PLAN DE MANEJO AMBIENTAL 2
Realizar la interventoría 2
Adelantar Acciones Preliminares 1
Construir RED DE ALCANTARILLADO Y DOMICILIARIAS 1
Costos Indirectos 2
Costos Indirectos 1
Ejecutar Plan de Manejo de Transito 2
Realizar Movimiento de Tierra 1
Realizar Movimiento de Tierra 2
Construir RED DE ALCANTARILLADO Y DOMICILIARIAS 2
BRINDAR APOYO TECNICO A LA SUPERVISION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</si>
</sst>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 #,##0.00_-;\-&quot;$&quot;\ * #,##0.00_-;_-&quot;$&quot;\ * &quot;-&quot;??_-;_-@_-"/>
    <numFmt numFmtId="43" formatCode="_-* #,##0.00_-;\-* #,##0.00_-;_-* &quot;-&quot;??_-;_-@_-"/>
    <numFmt numFmtId="164" formatCode="_-&quot;$&quot;\ * #,##0_-;\-&quot;$&quot;\ * #,##0_-;_-&quot;$&quot;\ * &quot;-&quot;??_-;_-@_-"/>
    <numFmt numFmtId="165" formatCode="_-* #,##0_-;\-* #,##0_-;_-* &quot;-&quot;??_-;_-@_-"/>
    <numFmt numFmtId="166" formatCode="#,##0_);\(#,##0\)"/>
  </numFmts>
  <fonts count="18" x14ac:knownFonts="1">
    <font>
      <sz val="11"/>
      <color theme="1"/>
      <name val="Aptos Narrow"/>
      <family val="2"/>
      <scheme val="minor"/>
    </font>
    <font>
      <sz val="11"/>
      <color theme="1"/>
      <name val="Aptos Narrow"/>
      <family val="2"/>
      <scheme val="minor"/>
    </font>
    <font>
      <b/>
      <sz val="11"/>
      <color theme="1"/>
      <name val="Aptos Narrow"/>
      <family val="2"/>
      <scheme val="minor"/>
    </font>
    <font>
      <b/>
      <sz val="12"/>
      <color theme="0"/>
      <name val="Aptos Narrow"/>
      <family val="2"/>
      <scheme val="minor"/>
    </font>
    <font>
      <sz val="12"/>
      <color theme="1"/>
      <name val="Aptos Narrow"/>
      <family val="2"/>
      <scheme val="minor"/>
    </font>
    <font>
      <sz val="12"/>
      <name val="Aptos Narrow"/>
      <family val="2"/>
      <scheme val="minor"/>
    </font>
    <font>
      <b/>
      <sz val="12"/>
      <color theme="1"/>
      <name val="Aptos Narrow"/>
      <family val="2"/>
      <scheme val="minor"/>
    </font>
    <font>
      <sz val="16"/>
      <name val="Aptos Narrow"/>
      <family val="2"/>
      <scheme val="minor"/>
    </font>
    <font>
      <sz val="12"/>
      <color rgb="FF000000"/>
      <name val="Aptos Narrow"/>
      <family val="2"/>
      <scheme val="minor"/>
    </font>
    <font>
      <sz val="12"/>
      <color rgb="FF000000"/>
      <name val="Calibri"/>
      <family val="2"/>
    </font>
    <font>
      <sz val="12"/>
      <color theme="1"/>
      <name val="Arial"/>
      <family val="2"/>
    </font>
    <font>
      <sz val="12"/>
      <color theme="1"/>
      <name val="Calibri"/>
      <family val="2"/>
    </font>
    <font>
      <sz val="11"/>
      <color rgb="FF000000"/>
      <name val="Calibri"/>
      <family val="2"/>
    </font>
    <font>
      <sz val="12"/>
      <color rgb="FF1F1F1F"/>
      <name val="Calibri"/>
      <family val="2"/>
    </font>
    <font>
      <sz val="12"/>
      <name val="Arial"/>
      <family val="2"/>
    </font>
    <font>
      <sz val="16"/>
      <color theme="1"/>
      <name val="Aptos Narrow"/>
      <family val="2"/>
      <scheme val="minor"/>
    </font>
    <font>
      <b/>
      <sz val="9"/>
      <color indexed="81"/>
      <name val="Tahoma"/>
      <family val="2"/>
    </font>
    <font>
      <sz val="9"/>
      <color indexed="81"/>
      <name val="Tahoma"/>
      <family val="2"/>
    </font>
  </fonts>
  <fills count="4">
    <fill>
      <patternFill patternType="none"/>
    </fill>
    <fill>
      <patternFill patternType="gray125"/>
    </fill>
    <fill>
      <patternFill patternType="solid">
        <fgColor theme="4" tint="-0.249977111117893"/>
        <bgColor indexed="64"/>
      </patternFill>
    </fill>
    <fill>
      <patternFill patternType="solid">
        <fgColor theme="3" tint="0.89999084444715716"/>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style="thin">
        <color indexed="64"/>
      </left>
      <right style="thin">
        <color indexed="64"/>
      </right>
      <top/>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44" fontId="1" fillId="0" borderId="0" applyFont="0" applyFill="0" applyBorder="0" applyAlignment="0" applyProtection="0"/>
    <xf numFmtId="0" fontId="12" fillId="0" borderId="0" applyBorder="0"/>
  </cellStyleXfs>
  <cellXfs count="201">
    <xf numFmtId="0" fontId="0" fillId="0" borderId="0" xfId="0"/>
    <xf numFmtId="0" fontId="3" fillId="2" borderId="1" xfId="0" applyFont="1" applyFill="1" applyBorder="1" applyAlignment="1">
      <alignment horizontal="center" vertical="center" wrapText="1"/>
    </xf>
    <xf numFmtId="1" fontId="3" fillId="2" borderId="1" xfId="0" applyNumberFormat="1" applyFont="1" applyFill="1" applyBorder="1" applyAlignment="1">
      <alignment horizontal="center" vertical="center" wrapText="1"/>
    </xf>
    <xf numFmtId="0" fontId="2" fillId="0" borderId="0" xfId="0" applyFont="1"/>
    <xf numFmtId="0" fontId="4" fillId="0" borderId="1" xfId="0" applyFont="1" applyBorder="1" applyAlignment="1">
      <alignment horizontal="center" vertical="center" wrapText="1"/>
    </xf>
    <xf numFmtId="0" fontId="5" fillId="0" borderId="2" xfId="0" applyFont="1" applyBorder="1" applyAlignment="1">
      <alignment horizontal="left" vertical="center" wrapText="1"/>
    </xf>
    <xf numFmtId="0" fontId="5" fillId="0" borderId="2" xfId="0" applyFont="1" applyBorder="1" applyAlignment="1">
      <alignment horizontal="center" vertical="center" wrapText="1"/>
    </xf>
    <xf numFmtId="0" fontId="5" fillId="0" borderId="2" xfId="0" applyFont="1" applyBorder="1" applyAlignment="1">
      <alignment horizontal="left" vertical="top" wrapText="1"/>
    </xf>
    <xf numFmtId="0" fontId="5" fillId="0" borderId="1" xfId="0" applyFont="1" applyBorder="1" applyAlignment="1">
      <alignment horizontal="left" vertical="top" wrapText="1"/>
    </xf>
    <xf numFmtId="0" fontId="5" fillId="0" borderId="1" xfId="0" applyFont="1" applyBorder="1" applyAlignment="1">
      <alignment horizontal="center" vertical="center" wrapText="1"/>
    </xf>
    <xf numFmtId="1" fontId="5"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1" fontId="4" fillId="0" borderId="1" xfId="0" applyNumberFormat="1" applyFont="1" applyBorder="1" applyAlignment="1">
      <alignment horizontal="center" vertical="center" wrapText="1"/>
    </xf>
    <xf numFmtId="43" fontId="4" fillId="0" borderId="1" xfId="1" applyFont="1" applyFill="1" applyBorder="1" applyAlignment="1">
      <alignment horizontal="center" vertical="center" wrapText="1"/>
    </xf>
    <xf numFmtId="164" fontId="4" fillId="0" borderId="1" xfId="1" applyNumberFormat="1" applyFont="1" applyFill="1" applyBorder="1" applyAlignment="1">
      <alignment vertical="center" wrapText="1"/>
    </xf>
    <xf numFmtId="164" fontId="6" fillId="0" borderId="1" xfId="1" applyNumberFormat="1" applyFont="1" applyFill="1" applyBorder="1" applyAlignment="1">
      <alignment vertical="center" wrapText="1"/>
    </xf>
    <xf numFmtId="0" fontId="7" fillId="0" borderId="1" xfId="0" applyFont="1" applyBorder="1" applyAlignment="1">
      <alignment horizontal="left" vertical="top" wrapText="1"/>
    </xf>
    <xf numFmtId="0" fontId="5" fillId="0" borderId="3" xfId="0" applyFont="1" applyBorder="1" applyAlignment="1">
      <alignment horizontal="center" vertical="center" wrapText="1"/>
    </xf>
    <xf numFmtId="0" fontId="5" fillId="0" borderId="3" xfId="0" applyFont="1" applyBorder="1" applyAlignment="1">
      <alignment horizontal="left" vertical="center" wrapText="1"/>
    </xf>
    <xf numFmtId="0" fontId="5" fillId="0" borderId="3" xfId="0" applyFont="1" applyBorder="1" applyAlignment="1">
      <alignment horizontal="left" vertical="top" wrapText="1"/>
    </xf>
    <xf numFmtId="0" fontId="5" fillId="0" borderId="4" xfId="0" applyFont="1" applyBorder="1" applyAlignment="1">
      <alignment horizontal="left" vertical="top" wrapText="1"/>
    </xf>
    <xf numFmtId="0" fontId="5" fillId="0" borderId="4" xfId="0" applyFont="1" applyBorder="1" applyAlignment="1">
      <alignment horizontal="center" vertical="center" wrapText="1"/>
    </xf>
    <xf numFmtId="1" fontId="5" fillId="0" borderId="4" xfId="0" applyNumberFormat="1" applyFont="1" applyBorder="1" applyAlignment="1">
      <alignment horizontal="center" vertical="center" wrapText="1"/>
    </xf>
    <xf numFmtId="0" fontId="5" fillId="0" borderId="4" xfId="0" applyFont="1" applyBorder="1" applyAlignment="1">
      <alignment horizontal="left" vertical="center" wrapText="1"/>
    </xf>
    <xf numFmtId="0" fontId="4" fillId="3" borderId="1" xfId="0" applyFont="1" applyFill="1" applyBorder="1" applyAlignment="1">
      <alignment horizontal="center" vertical="center" wrapText="1"/>
    </xf>
    <xf numFmtId="0" fontId="4" fillId="3" borderId="1" xfId="0" applyFont="1" applyFill="1" applyBorder="1" applyAlignment="1">
      <alignment horizontal="left" vertical="center" wrapText="1"/>
    </xf>
    <xf numFmtId="0" fontId="8" fillId="3" borderId="1" xfId="0" applyFont="1" applyFill="1" applyBorder="1" applyAlignment="1">
      <alignment horizontal="left" vertical="top" wrapText="1"/>
    </xf>
    <xf numFmtId="0" fontId="5" fillId="3" borderId="2" xfId="0" applyFont="1" applyFill="1" applyBorder="1" applyAlignment="1">
      <alignment horizontal="left" vertical="top" wrapText="1"/>
    </xf>
    <xf numFmtId="0" fontId="5" fillId="3" borderId="1" xfId="0" applyFont="1" applyFill="1" applyBorder="1" applyAlignment="1">
      <alignment horizontal="left" vertical="top" wrapText="1"/>
    </xf>
    <xf numFmtId="0" fontId="5" fillId="3" borderId="1" xfId="0" applyFont="1" applyFill="1" applyBorder="1" applyAlignment="1">
      <alignment horizontal="center" vertical="center" wrapText="1"/>
    </xf>
    <xf numFmtId="1" fontId="5" fillId="3" borderId="1" xfId="0" applyNumberFormat="1" applyFont="1" applyFill="1" applyBorder="1" applyAlignment="1">
      <alignment horizontal="center" vertical="center" wrapText="1"/>
    </xf>
    <xf numFmtId="0" fontId="5" fillId="3" borderId="1" xfId="0" applyFont="1" applyFill="1" applyBorder="1" applyAlignment="1">
      <alignment horizontal="left" vertical="center" wrapText="1"/>
    </xf>
    <xf numFmtId="1" fontId="4" fillId="3" borderId="1" xfId="0" applyNumberFormat="1" applyFont="1" applyFill="1" applyBorder="1" applyAlignment="1">
      <alignment horizontal="center" vertical="center" wrapText="1"/>
    </xf>
    <xf numFmtId="43" fontId="4" fillId="3" borderId="1" xfId="1" applyFont="1" applyFill="1" applyBorder="1" applyAlignment="1">
      <alignment horizontal="center" vertical="center" wrapText="1"/>
    </xf>
    <xf numFmtId="164" fontId="4" fillId="3" borderId="1" xfId="1" applyNumberFormat="1" applyFont="1" applyFill="1" applyBorder="1" applyAlignment="1">
      <alignment vertical="center" wrapText="1"/>
    </xf>
    <xf numFmtId="164" fontId="6" fillId="3" borderId="1" xfId="1" applyNumberFormat="1" applyFont="1" applyFill="1" applyBorder="1" applyAlignment="1">
      <alignment vertical="center" wrapText="1"/>
    </xf>
    <xf numFmtId="0" fontId="7" fillId="3" borderId="1" xfId="0" applyFont="1" applyFill="1" applyBorder="1" applyAlignment="1">
      <alignment horizontal="left" vertical="top" wrapText="1"/>
    </xf>
    <xf numFmtId="0" fontId="8" fillId="3" borderId="1" xfId="0" applyFont="1" applyFill="1" applyBorder="1" applyAlignment="1">
      <alignment vertical="top" wrapText="1"/>
    </xf>
    <xf numFmtId="0" fontId="9" fillId="3" borderId="1" xfId="0" applyFont="1" applyFill="1" applyBorder="1" applyAlignment="1">
      <alignment horizontal="left" vertical="center" wrapText="1"/>
    </xf>
    <xf numFmtId="0" fontId="9" fillId="3" borderId="1" xfId="0" applyFont="1" applyFill="1" applyBorder="1" applyAlignment="1">
      <alignment horizontal="center" vertical="center" wrapText="1"/>
    </xf>
    <xf numFmtId="0" fontId="5" fillId="3" borderId="4" xfId="0" applyFont="1" applyFill="1" applyBorder="1" applyAlignment="1">
      <alignment horizontal="left" vertical="top" wrapText="1"/>
    </xf>
    <xf numFmtId="0" fontId="4" fillId="0" borderId="1" xfId="0" applyFont="1" applyBorder="1" applyAlignment="1">
      <alignment horizontal="left" vertical="center" wrapText="1"/>
    </xf>
    <xf numFmtId="0" fontId="9" fillId="0" borderId="1" xfId="0" applyFont="1" applyBorder="1" applyAlignment="1">
      <alignment vertical="top"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5" fillId="3" borderId="2" xfId="0" applyFont="1" applyFill="1" applyBorder="1" applyAlignment="1">
      <alignment horizontal="center" vertical="center" wrapText="1"/>
    </xf>
    <xf numFmtId="0" fontId="5" fillId="3" borderId="2" xfId="0" applyFont="1" applyFill="1" applyBorder="1" applyAlignment="1">
      <alignment horizontal="left" vertical="center" wrapText="1"/>
    </xf>
    <xf numFmtId="0" fontId="5" fillId="0" borderId="1" xfId="0" applyFont="1" applyBorder="1" applyAlignment="1">
      <alignment horizontal="justify" vertical="top" wrapText="1"/>
    </xf>
    <xf numFmtId="0" fontId="4" fillId="0" borderId="1" xfId="0" applyFont="1" applyBorder="1" applyAlignment="1">
      <alignment vertical="top" wrapText="1"/>
    </xf>
    <xf numFmtId="3" fontId="4" fillId="0" borderId="1" xfId="0" applyNumberFormat="1" applyFont="1" applyBorder="1" applyAlignment="1">
      <alignment horizontal="center" vertical="center" wrapText="1"/>
    </xf>
    <xf numFmtId="164" fontId="4" fillId="0" borderId="1" xfId="0" applyNumberFormat="1" applyFont="1" applyBorder="1" applyAlignment="1">
      <alignment vertical="center"/>
    </xf>
    <xf numFmtId="0" fontId="9" fillId="3" borderId="1" xfId="0" applyFont="1" applyFill="1" applyBorder="1" applyAlignment="1">
      <alignment vertical="top" wrapText="1"/>
    </xf>
    <xf numFmtId="0" fontId="4" fillId="3" borderId="1" xfId="0" applyFont="1" applyFill="1" applyBorder="1" applyAlignment="1">
      <alignment vertical="top" wrapText="1"/>
    </xf>
    <xf numFmtId="3" fontId="4" fillId="3" borderId="1" xfId="0" applyNumberFormat="1" applyFont="1" applyFill="1" applyBorder="1" applyAlignment="1">
      <alignment horizontal="center" vertical="center" wrapText="1"/>
    </xf>
    <xf numFmtId="164" fontId="4" fillId="3" borderId="1" xfId="0" applyNumberFormat="1" applyFont="1" applyFill="1" applyBorder="1" applyAlignment="1">
      <alignment vertical="center"/>
    </xf>
    <xf numFmtId="1" fontId="4" fillId="3" borderId="1" xfId="1" applyNumberFormat="1" applyFont="1" applyFill="1" applyBorder="1" applyAlignment="1">
      <alignment horizontal="center" vertical="center" wrapText="1"/>
    </xf>
    <xf numFmtId="1" fontId="5" fillId="3" borderId="5" xfId="0" applyNumberFormat="1" applyFont="1" applyFill="1" applyBorder="1" applyAlignment="1">
      <alignment horizontal="center" vertical="center" wrapText="1"/>
    </xf>
    <xf numFmtId="0" fontId="5" fillId="3" borderId="6" xfId="0" applyFont="1" applyFill="1" applyBorder="1" applyAlignment="1">
      <alignment horizontal="center" vertical="center" wrapText="1"/>
    </xf>
    <xf numFmtId="0" fontId="5" fillId="3" borderId="6" xfId="0" applyFont="1" applyFill="1" applyBorder="1" applyAlignment="1">
      <alignment horizontal="left" vertical="top" wrapText="1"/>
    </xf>
    <xf numFmtId="165" fontId="4" fillId="3" borderId="1" xfId="1" applyNumberFormat="1" applyFont="1" applyFill="1" applyBorder="1" applyAlignment="1">
      <alignment horizontal="center" vertical="center" wrapText="1"/>
    </xf>
    <xf numFmtId="9" fontId="9" fillId="3" borderId="1" xfId="0" applyNumberFormat="1" applyFont="1" applyFill="1" applyBorder="1" applyAlignment="1">
      <alignment horizontal="center" vertical="center" wrapText="1"/>
    </xf>
    <xf numFmtId="0" fontId="5" fillId="3" borderId="7" xfId="0" applyFont="1" applyFill="1" applyBorder="1" applyAlignment="1">
      <alignment horizontal="left" vertical="top" wrapText="1"/>
    </xf>
    <xf numFmtId="0" fontId="5" fillId="3" borderId="6" xfId="0" applyFont="1" applyFill="1" applyBorder="1" applyAlignment="1">
      <alignment vertical="top" wrapText="1"/>
    </xf>
    <xf numFmtId="1" fontId="5" fillId="3" borderId="6" xfId="0" applyNumberFormat="1" applyFont="1" applyFill="1" applyBorder="1" applyAlignment="1">
      <alignment horizontal="center" vertical="center" wrapText="1"/>
    </xf>
    <xf numFmtId="1" fontId="5" fillId="3" borderId="8" xfId="0" applyNumberFormat="1" applyFont="1" applyFill="1" applyBorder="1" applyAlignment="1">
      <alignment horizontal="center" vertical="center" wrapText="1"/>
    </xf>
    <xf numFmtId="0" fontId="5" fillId="3" borderId="6" xfId="0" applyFont="1" applyFill="1" applyBorder="1" applyAlignment="1">
      <alignment horizontal="left" vertical="center" wrapText="1"/>
    </xf>
    <xf numFmtId="1" fontId="5" fillId="0" borderId="5" xfId="0" applyNumberFormat="1" applyFont="1" applyBorder="1" applyAlignment="1">
      <alignment horizontal="center" vertical="center" wrapText="1"/>
    </xf>
    <xf numFmtId="1" fontId="10" fillId="0" borderId="1" xfId="0" applyNumberFormat="1" applyFont="1" applyBorder="1" applyAlignment="1">
      <alignment horizontal="center" vertical="center" wrapText="1"/>
    </xf>
    <xf numFmtId="1" fontId="4" fillId="0" borderId="1" xfId="2" applyNumberFormat="1" applyFont="1" applyFill="1" applyBorder="1" applyAlignment="1">
      <alignment horizontal="center" vertical="center" wrapText="1"/>
    </xf>
    <xf numFmtId="164" fontId="10" fillId="0" borderId="1" xfId="1" applyNumberFormat="1" applyFont="1" applyFill="1" applyBorder="1" applyAlignment="1">
      <alignment vertical="center" wrapText="1"/>
    </xf>
    <xf numFmtId="164" fontId="4" fillId="0" borderId="1" xfId="2" applyNumberFormat="1" applyFont="1" applyFill="1" applyBorder="1" applyAlignment="1">
      <alignment vertical="center" wrapText="1"/>
    </xf>
    <xf numFmtId="164" fontId="4" fillId="0" borderId="0" xfId="0" applyNumberFormat="1" applyFont="1" applyAlignment="1">
      <alignment vertical="center"/>
    </xf>
    <xf numFmtId="1" fontId="10" fillId="0" borderId="1" xfId="2" applyNumberFormat="1" applyFont="1" applyFill="1" applyBorder="1" applyAlignment="1">
      <alignment horizontal="center" vertical="center" wrapText="1"/>
    </xf>
    <xf numFmtId="164" fontId="10" fillId="0" borderId="1" xfId="2" applyNumberFormat="1" applyFont="1" applyFill="1" applyBorder="1" applyAlignment="1">
      <alignment vertical="center" wrapText="1"/>
    </xf>
    <xf numFmtId="0" fontId="5" fillId="0" borderId="2" xfId="2" applyNumberFormat="1" applyFont="1" applyFill="1" applyBorder="1" applyAlignment="1">
      <alignment horizontal="left" vertical="top" wrapText="1"/>
    </xf>
    <xf numFmtId="0" fontId="5" fillId="0" borderId="1" xfId="2" applyNumberFormat="1" applyFont="1" applyFill="1" applyBorder="1" applyAlignment="1">
      <alignment horizontal="left" vertical="top" wrapText="1"/>
    </xf>
    <xf numFmtId="0" fontId="5" fillId="0" borderId="1" xfId="2" applyNumberFormat="1" applyFont="1" applyFill="1" applyBorder="1" applyAlignment="1">
      <alignment horizontal="center" vertical="center" wrapText="1"/>
    </xf>
    <xf numFmtId="1" fontId="5" fillId="0" borderId="1" xfId="2" applyNumberFormat="1" applyFont="1" applyFill="1" applyBorder="1" applyAlignment="1">
      <alignment horizontal="center" vertical="center" wrapText="1"/>
    </xf>
    <xf numFmtId="1" fontId="5" fillId="0" borderId="5" xfId="2" applyNumberFormat="1" applyFont="1" applyFill="1" applyBorder="1" applyAlignment="1">
      <alignment horizontal="center" vertical="center" wrapText="1"/>
    </xf>
    <xf numFmtId="0" fontId="5" fillId="0" borderId="1" xfId="2" applyNumberFormat="1" applyFont="1" applyFill="1" applyBorder="1" applyAlignment="1">
      <alignment horizontal="left" vertical="center" wrapText="1"/>
    </xf>
    <xf numFmtId="0" fontId="5" fillId="0" borderId="1" xfId="2" applyNumberFormat="1" applyFont="1" applyFill="1" applyBorder="1" applyAlignment="1">
      <alignment horizontal="center" vertical="center"/>
    </xf>
    <xf numFmtId="1" fontId="10" fillId="3" borderId="1" xfId="0" applyNumberFormat="1" applyFont="1" applyFill="1" applyBorder="1" applyAlignment="1">
      <alignment horizontal="center" vertical="center" wrapText="1"/>
    </xf>
    <xf numFmtId="0" fontId="10" fillId="3" borderId="1" xfId="0" applyFont="1" applyFill="1" applyBorder="1" applyAlignment="1">
      <alignment vertical="center" wrapText="1"/>
    </xf>
    <xf numFmtId="10" fontId="9" fillId="0" borderId="1" xfId="0" applyNumberFormat="1" applyFont="1" applyBorder="1" applyAlignment="1">
      <alignment horizontal="center" vertical="center" wrapText="1"/>
    </xf>
    <xf numFmtId="9" fontId="9" fillId="0" borderId="1" xfId="0" applyNumberFormat="1" applyFont="1" applyBorder="1" applyAlignment="1">
      <alignment horizontal="center" vertical="center" wrapText="1"/>
    </xf>
    <xf numFmtId="0" fontId="10" fillId="0" borderId="1" xfId="0" applyFont="1" applyBorder="1" applyAlignment="1">
      <alignment vertical="center" wrapText="1"/>
    </xf>
    <xf numFmtId="3" fontId="5" fillId="0" borderId="2" xfId="0" applyNumberFormat="1" applyFont="1" applyBorder="1" applyAlignment="1">
      <alignment horizontal="center" vertical="center" wrapText="1"/>
    </xf>
    <xf numFmtId="0" fontId="8" fillId="3" borderId="1" xfId="0" applyFont="1" applyFill="1" applyBorder="1" applyAlignment="1">
      <alignment horizontal="center" vertical="center"/>
    </xf>
    <xf numFmtId="3" fontId="10" fillId="3" borderId="1" xfId="0" applyNumberFormat="1" applyFont="1" applyFill="1" applyBorder="1" applyAlignment="1">
      <alignment horizontal="center" vertical="center" wrapText="1"/>
    </xf>
    <xf numFmtId="3" fontId="5" fillId="0" borderId="1" xfId="0" applyNumberFormat="1" applyFont="1" applyBorder="1" applyAlignment="1">
      <alignment horizontal="center" vertical="center" wrapText="1"/>
    </xf>
    <xf numFmtId="166" fontId="10" fillId="0" borderId="1" xfId="0" applyNumberFormat="1" applyFont="1" applyBorder="1" applyAlignment="1">
      <alignment horizontal="center" vertical="center"/>
    </xf>
    <xf numFmtId="0" fontId="11" fillId="3" borderId="9" xfId="0" applyFont="1" applyFill="1" applyBorder="1" applyAlignment="1">
      <alignment horizontal="left" vertical="top" wrapText="1"/>
    </xf>
    <xf numFmtId="0" fontId="11" fillId="3" borderId="10" xfId="0" applyFont="1" applyFill="1" applyBorder="1" applyAlignment="1">
      <alignment horizontal="left" vertical="top" wrapText="1"/>
    </xf>
    <xf numFmtId="0" fontId="11" fillId="3" borderId="10" xfId="0" applyFont="1" applyFill="1" applyBorder="1" applyAlignment="1">
      <alignment horizontal="center" vertical="center" wrapText="1"/>
    </xf>
    <xf numFmtId="1" fontId="11" fillId="3" borderId="10" xfId="0" applyNumberFormat="1" applyFont="1" applyFill="1" applyBorder="1" applyAlignment="1">
      <alignment horizontal="center" vertical="center" wrapText="1"/>
    </xf>
    <xf numFmtId="1" fontId="11" fillId="3" borderId="11" xfId="0" applyNumberFormat="1" applyFont="1" applyFill="1" applyBorder="1" applyAlignment="1">
      <alignment horizontal="center" vertical="center" wrapText="1"/>
    </xf>
    <xf numFmtId="0" fontId="11" fillId="3" borderId="1" xfId="0" applyFont="1" applyFill="1" applyBorder="1" applyAlignment="1">
      <alignment horizontal="left" vertical="top" wrapText="1"/>
    </xf>
    <xf numFmtId="0" fontId="4" fillId="3" borderId="1" xfId="0" applyFont="1" applyFill="1" applyBorder="1" applyAlignment="1">
      <alignment horizontal="left" vertical="top" wrapText="1"/>
    </xf>
    <xf numFmtId="0" fontId="11" fillId="3" borderId="9" xfId="0" applyFont="1" applyFill="1" applyBorder="1" applyAlignment="1">
      <alignment horizontal="center" vertical="center" wrapText="1"/>
    </xf>
    <xf numFmtId="0" fontId="11" fillId="3" borderId="10" xfId="0" applyFont="1" applyFill="1" applyBorder="1" applyAlignment="1">
      <alignment horizontal="left" vertical="center" wrapText="1"/>
    </xf>
    <xf numFmtId="0" fontId="10" fillId="3" borderId="10" xfId="0" applyFont="1" applyFill="1" applyBorder="1" applyAlignment="1">
      <alignment horizontal="center" vertical="center" wrapText="1"/>
    </xf>
    <xf numFmtId="0" fontId="11" fillId="3" borderId="9" xfId="0" applyFont="1" applyFill="1" applyBorder="1" applyAlignment="1">
      <alignment vertical="center"/>
    </xf>
    <xf numFmtId="0" fontId="10" fillId="3" borderId="12" xfId="0" applyFont="1" applyFill="1" applyBorder="1" applyAlignment="1">
      <alignment horizontal="center" vertical="center" wrapText="1"/>
    </xf>
    <xf numFmtId="1" fontId="10" fillId="3" borderId="10" xfId="0" applyNumberFormat="1" applyFont="1" applyFill="1" applyBorder="1" applyAlignment="1">
      <alignment horizontal="center" vertical="center" wrapText="1"/>
    </xf>
    <xf numFmtId="164" fontId="10" fillId="3" borderId="10" xfId="0" applyNumberFormat="1" applyFont="1" applyFill="1" applyBorder="1" applyAlignment="1">
      <alignment vertical="center" wrapText="1"/>
    </xf>
    <xf numFmtId="1" fontId="11" fillId="3" borderId="11" xfId="0" applyNumberFormat="1" applyFont="1" applyFill="1" applyBorder="1" applyAlignment="1">
      <alignment horizontal="center" vertical="center"/>
    </xf>
    <xf numFmtId="0" fontId="11" fillId="0" borderId="9" xfId="0" applyFont="1" applyBorder="1" applyAlignment="1">
      <alignment horizontal="left" vertical="top" wrapText="1"/>
    </xf>
    <xf numFmtId="0" fontId="11" fillId="0" borderId="10" xfId="0" applyFont="1" applyBorder="1" applyAlignment="1">
      <alignment horizontal="left" vertical="top" wrapText="1"/>
    </xf>
    <xf numFmtId="0" fontId="11" fillId="0" borderId="10" xfId="0" applyFont="1" applyBorder="1" applyAlignment="1">
      <alignment horizontal="center" vertical="center" wrapText="1"/>
    </xf>
    <xf numFmtId="1" fontId="11" fillId="0" borderId="10" xfId="0" applyNumberFormat="1" applyFont="1" applyBorder="1" applyAlignment="1">
      <alignment horizontal="center" vertical="center" wrapText="1"/>
    </xf>
    <xf numFmtId="1" fontId="11" fillId="0" borderId="11" xfId="0" applyNumberFormat="1" applyFont="1" applyBorder="1" applyAlignment="1">
      <alignment horizontal="center" vertical="center" wrapText="1"/>
    </xf>
    <xf numFmtId="0" fontId="11" fillId="0" borderId="1" xfId="0" applyFont="1" applyBorder="1" applyAlignment="1">
      <alignment horizontal="left" vertical="top" wrapText="1"/>
    </xf>
    <xf numFmtId="0" fontId="4" fillId="0" borderId="4" xfId="0" applyFont="1" applyBorder="1" applyAlignment="1">
      <alignment vertical="top" wrapText="1"/>
    </xf>
    <xf numFmtId="0" fontId="11" fillId="0" borderId="13"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2" xfId="0" applyFont="1" applyBorder="1" applyAlignment="1">
      <alignment horizontal="left" vertical="center" wrapText="1"/>
    </xf>
    <xf numFmtId="0" fontId="11" fillId="0" borderId="12" xfId="0" applyFont="1" applyBorder="1" applyAlignment="1">
      <alignment horizontal="left" vertical="top" wrapText="1"/>
    </xf>
    <xf numFmtId="0" fontId="10" fillId="0" borderId="12" xfId="0" applyFont="1" applyBorder="1" applyAlignment="1">
      <alignment horizontal="center" vertical="center" wrapText="1"/>
    </xf>
    <xf numFmtId="0" fontId="10" fillId="0" borderId="13" xfId="0" applyFont="1" applyBorder="1" applyAlignment="1">
      <alignment vertical="center" wrapText="1"/>
    </xf>
    <xf numFmtId="0" fontId="10" fillId="3" borderId="1" xfId="0" applyFont="1" applyFill="1" applyBorder="1" applyAlignment="1">
      <alignment horizontal="center" vertical="center" wrapText="1"/>
    </xf>
    <xf numFmtId="164" fontId="10" fillId="3" borderId="1" xfId="1" applyNumberFormat="1" applyFont="1" applyFill="1" applyBorder="1" applyAlignment="1">
      <alignment vertical="center" wrapText="1"/>
    </xf>
    <xf numFmtId="164" fontId="4" fillId="3" borderId="0" xfId="1" applyNumberFormat="1" applyFont="1" applyFill="1" applyAlignment="1">
      <alignment vertical="center" wrapText="1"/>
    </xf>
    <xf numFmtId="164" fontId="10" fillId="3" borderId="0" xfId="1" applyNumberFormat="1" applyFont="1" applyFill="1" applyAlignment="1">
      <alignment vertical="center" wrapText="1"/>
    </xf>
    <xf numFmtId="0" fontId="10" fillId="0" borderId="1" xfId="0" applyFont="1" applyBorder="1" applyAlignment="1">
      <alignment horizontal="center" vertical="center" wrapText="1"/>
    </xf>
    <xf numFmtId="0" fontId="5" fillId="3" borderId="1" xfId="0" applyFont="1" applyFill="1" applyBorder="1" applyAlignment="1">
      <alignment horizontal="center" vertical="center"/>
    </xf>
    <xf numFmtId="1" fontId="5" fillId="3" borderId="5" xfId="0" applyNumberFormat="1" applyFont="1" applyFill="1" applyBorder="1" applyAlignment="1">
      <alignment horizontal="center" vertical="center"/>
    </xf>
    <xf numFmtId="0" fontId="5" fillId="3" borderId="2" xfId="0" applyFont="1" applyFill="1" applyBorder="1" applyAlignment="1">
      <alignment horizontal="center" vertical="center"/>
    </xf>
    <xf numFmtId="1" fontId="10" fillId="3" borderId="1" xfId="1" applyNumberFormat="1" applyFont="1" applyFill="1" applyBorder="1" applyAlignment="1">
      <alignment horizontal="center" vertical="center" wrapText="1"/>
    </xf>
    <xf numFmtId="0" fontId="4" fillId="0" borderId="1" xfId="0" applyFont="1" applyBorder="1" applyAlignment="1">
      <alignment horizontal="center" vertical="center"/>
    </xf>
    <xf numFmtId="0" fontId="4" fillId="3" borderId="1" xfId="0" applyFont="1" applyFill="1" applyBorder="1" applyAlignment="1">
      <alignment horizontal="center" vertical="center"/>
    </xf>
    <xf numFmtId="1" fontId="10" fillId="3" borderId="1" xfId="0" applyNumberFormat="1" applyFont="1" applyFill="1" applyBorder="1" applyAlignment="1">
      <alignment horizontal="center" vertical="center"/>
    </xf>
    <xf numFmtId="0" fontId="5" fillId="3" borderId="4" xfId="0" applyFont="1" applyFill="1" applyBorder="1" applyAlignment="1">
      <alignment horizontal="center" vertical="center" wrapText="1"/>
    </xf>
    <xf numFmtId="1" fontId="11" fillId="3" borderId="1" xfId="0" applyNumberFormat="1" applyFont="1" applyFill="1" applyBorder="1" applyAlignment="1">
      <alignment horizontal="center" vertical="center" wrapText="1"/>
    </xf>
    <xf numFmtId="0" fontId="4" fillId="0" borderId="0" xfId="0" applyFont="1" applyAlignment="1">
      <alignment horizontal="center" vertical="center"/>
    </xf>
    <xf numFmtId="164" fontId="6" fillId="3" borderId="6" xfId="1" applyNumberFormat="1" applyFont="1" applyFill="1" applyBorder="1" applyAlignment="1">
      <alignment vertical="center" wrapText="1"/>
    </xf>
    <xf numFmtId="0" fontId="4" fillId="3" borderId="1" xfId="0" applyFont="1" applyFill="1" applyBorder="1" applyAlignment="1">
      <alignment vertical="top"/>
    </xf>
    <xf numFmtId="0" fontId="5" fillId="3" borderId="1" xfId="3" applyFont="1" applyFill="1" applyBorder="1" applyAlignment="1">
      <alignment horizontal="left" vertical="top" wrapText="1"/>
    </xf>
    <xf numFmtId="0" fontId="4" fillId="0" borderId="1" xfId="0" applyFont="1" applyBorder="1" applyAlignment="1">
      <alignment vertical="center"/>
    </xf>
    <xf numFmtId="3" fontId="5" fillId="3" borderId="1" xfId="0" applyNumberFormat="1" applyFont="1" applyFill="1" applyBorder="1" applyAlignment="1">
      <alignment horizontal="center" vertical="center" wrapText="1"/>
    </xf>
    <xf numFmtId="0" fontId="4" fillId="3" borderId="1" xfId="0" applyFont="1" applyFill="1" applyBorder="1" applyAlignment="1">
      <alignment vertical="center"/>
    </xf>
    <xf numFmtId="0" fontId="8" fillId="0" borderId="1" xfId="0" applyFont="1" applyBorder="1" applyAlignment="1">
      <alignment vertical="top" wrapText="1"/>
    </xf>
    <xf numFmtId="3" fontId="10" fillId="0" borderId="1" xfId="0" applyNumberFormat="1" applyFont="1" applyBorder="1" applyAlignment="1">
      <alignment horizontal="center" vertical="center" wrapText="1"/>
    </xf>
    <xf numFmtId="0" fontId="8" fillId="0" borderId="0" xfId="0" applyFont="1" applyAlignment="1">
      <alignment vertical="top" wrapText="1"/>
    </xf>
    <xf numFmtId="0" fontId="9" fillId="3" borderId="1" xfId="0" applyFont="1" applyFill="1" applyBorder="1" applyAlignment="1">
      <alignment horizontal="center" vertical="center"/>
    </xf>
    <xf numFmtId="1" fontId="4" fillId="3" borderId="1" xfId="0" applyNumberFormat="1" applyFont="1" applyFill="1" applyBorder="1" applyAlignment="1">
      <alignment horizontal="center" vertical="center"/>
    </xf>
    <xf numFmtId="0" fontId="9" fillId="0" borderId="1" xfId="0" applyFont="1" applyBorder="1" applyAlignment="1">
      <alignment horizontal="center" vertical="center"/>
    </xf>
    <xf numFmtId="4" fontId="5" fillId="0" borderId="1" xfId="0" applyNumberFormat="1" applyFont="1" applyBorder="1" applyAlignment="1">
      <alignment horizontal="center" vertical="center" wrapText="1"/>
    </xf>
    <xf numFmtId="0" fontId="4" fillId="3" borderId="4" xfId="0" applyFont="1" applyFill="1" applyBorder="1" applyAlignment="1">
      <alignment horizontal="center" vertical="center" wrapText="1"/>
    </xf>
    <xf numFmtId="0" fontId="4" fillId="3" borderId="4" xfId="0" applyFont="1" applyFill="1" applyBorder="1" applyAlignment="1">
      <alignment horizontal="left" vertical="center" wrapText="1"/>
    </xf>
    <xf numFmtId="0" fontId="9" fillId="3" borderId="4" xfId="0" applyFont="1" applyFill="1" applyBorder="1" applyAlignment="1">
      <alignment vertical="top" wrapText="1"/>
    </xf>
    <xf numFmtId="0" fontId="9" fillId="3" borderId="4" xfId="0" applyFont="1" applyFill="1" applyBorder="1" applyAlignment="1">
      <alignment horizontal="left" vertical="center" wrapText="1"/>
    </xf>
    <xf numFmtId="0" fontId="9" fillId="3" borderId="4" xfId="0" applyFont="1" applyFill="1" applyBorder="1" applyAlignment="1">
      <alignment horizontal="center" vertical="center"/>
    </xf>
    <xf numFmtId="1" fontId="5" fillId="3" borderId="4" xfId="0" applyNumberFormat="1" applyFont="1" applyFill="1" applyBorder="1" applyAlignment="1">
      <alignment horizontal="center" vertical="center" wrapText="1"/>
    </xf>
    <xf numFmtId="0" fontId="4" fillId="3" borderId="4" xfId="0" applyFont="1" applyFill="1" applyBorder="1" applyAlignment="1">
      <alignment horizontal="center" vertical="center"/>
    </xf>
    <xf numFmtId="0" fontId="5" fillId="3" borderId="4" xfId="0" applyFont="1" applyFill="1" applyBorder="1" applyAlignment="1">
      <alignment horizontal="left" vertical="center" wrapText="1"/>
    </xf>
    <xf numFmtId="3" fontId="5" fillId="3" borderId="4" xfId="0" applyNumberFormat="1" applyFont="1" applyFill="1" applyBorder="1" applyAlignment="1">
      <alignment horizontal="center" vertical="center" wrapText="1"/>
    </xf>
    <xf numFmtId="1" fontId="10" fillId="3" borderId="4" xfId="0" applyNumberFormat="1" applyFont="1" applyFill="1" applyBorder="1" applyAlignment="1">
      <alignment horizontal="center" vertical="center" wrapText="1"/>
    </xf>
    <xf numFmtId="0" fontId="10" fillId="3" borderId="4" xfId="0" applyFont="1" applyFill="1" applyBorder="1" applyAlignment="1">
      <alignment vertical="center" wrapText="1"/>
    </xf>
    <xf numFmtId="0" fontId="10" fillId="3" borderId="4" xfId="2" applyNumberFormat="1" applyFont="1" applyFill="1" applyBorder="1" applyAlignment="1">
      <alignment horizontal="center" vertical="center" wrapText="1"/>
    </xf>
    <xf numFmtId="164" fontId="4" fillId="3" borderId="4" xfId="0" applyNumberFormat="1" applyFont="1" applyFill="1" applyBorder="1" applyAlignment="1">
      <alignment vertical="center"/>
    </xf>
    <xf numFmtId="0" fontId="11" fillId="0" borderId="2" xfId="0" applyFont="1" applyBorder="1" applyAlignment="1">
      <alignment horizontal="left" vertical="top" wrapText="1"/>
    </xf>
    <xf numFmtId="0" fontId="4" fillId="0" borderId="1" xfId="0" applyFont="1" applyBorder="1" applyAlignment="1">
      <alignment horizontal="left" vertical="top" wrapText="1"/>
    </xf>
    <xf numFmtId="0" fontId="11" fillId="0" borderId="1" xfId="0" applyFont="1" applyBorder="1" applyAlignment="1">
      <alignment horizontal="center" vertical="center" wrapText="1"/>
    </xf>
    <xf numFmtId="0" fontId="9" fillId="0" borderId="1" xfId="0" applyFont="1" applyBorder="1" applyAlignment="1">
      <alignment horizontal="left" vertical="top" wrapText="1"/>
    </xf>
    <xf numFmtId="1" fontId="9" fillId="0" borderId="1" xfId="0" applyNumberFormat="1" applyFont="1" applyBorder="1" applyAlignment="1">
      <alignment horizontal="center" vertical="center" wrapText="1"/>
    </xf>
    <xf numFmtId="1" fontId="11" fillId="0" borderId="1" xfId="0" applyNumberFormat="1" applyFont="1" applyBorder="1" applyAlignment="1">
      <alignment horizontal="center" vertical="center" wrapText="1"/>
    </xf>
    <xf numFmtId="164" fontId="4" fillId="0" borderId="4" xfId="0" applyNumberFormat="1" applyFont="1" applyBorder="1" applyAlignment="1">
      <alignment vertical="center"/>
    </xf>
    <xf numFmtId="164" fontId="6" fillId="0" borderId="6" xfId="1" applyNumberFormat="1" applyFont="1" applyFill="1" applyBorder="1" applyAlignment="1">
      <alignment vertical="center" wrapText="1"/>
    </xf>
    <xf numFmtId="0" fontId="4" fillId="3" borderId="6" xfId="0" applyFont="1" applyFill="1" applyBorder="1" applyAlignment="1">
      <alignment horizontal="center" vertical="center" wrapText="1"/>
    </xf>
    <xf numFmtId="0" fontId="11" fillId="3" borderId="11" xfId="0" applyFont="1" applyFill="1" applyBorder="1" applyAlignment="1">
      <alignment horizontal="left" vertical="top" wrapText="1"/>
    </xf>
    <xf numFmtId="0" fontId="10" fillId="3" borderId="9" xfId="0" applyFont="1" applyFill="1" applyBorder="1" applyAlignment="1">
      <alignment vertical="center" wrapText="1"/>
    </xf>
    <xf numFmtId="0" fontId="4" fillId="3" borderId="2" xfId="0" applyFont="1" applyFill="1" applyBorder="1" applyAlignment="1">
      <alignment horizontal="left" vertical="top" wrapText="1"/>
    </xf>
    <xf numFmtId="0" fontId="4" fillId="3" borderId="1" xfId="3" applyFont="1" applyFill="1" applyBorder="1" applyAlignment="1">
      <alignment horizontal="left" vertical="top" wrapText="1"/>
    </xf>
    <xf numFmtId="0" fontId="4" fillId="3" borderId="5" xfId="0" applyFont="1" applyFill="1" applyBorder="1" applyAlignment="1">
      <alignment horizontal="left" vertical="top" wrapText="1"/>
    </xf>
    <xf numFmtId="0" fontId="4" fillId="3" borderId="2" xfId="0" applyFont="1" applyFill="1" applyBorder="1" applyAlignment="1">
      <alignment horizontal="center" vertical="center" wrapText="1"/>
    </xf>
    <xf numFmtId="0" fontId="11" fillId="3" borderId="1" xfId="0" applyFont="1" applyFill="1" applyBorder="1" applyAlignment="1">
      <alignment horizontal="center" vertical="center"/>
    </xf>
    <xf numFmtId="0" fontId="11" fillId="3" borderId="1" xfId="0" applyFont="1" applyFill="1" applyBorder="1" applyAlignment="1">
      <alignment horizontal="left" vertical="center"/>
    </xf>
    <xf numFmtId="0" fontId="4" fillId="0" borderId="2" xfId="0" applyFont="1" applyBorder="1" applyAlignment="1">
      <alignment horizontal="center" vertical="center" wrapText="1"/>
    </xf>
    <xf numFmtId="1" fontId="8" fillId="3" borderId="1" xfId="0" applyNumberFormat="1" applyFont="1" applyFill="1" applyBorder="1" applyAlignment="1">
      <alignment horizontal="center" vertical="center"/>
    </xf>
    <xf numFmtId="0" fontId="5" fillId="0" borderId="1" xfId="3" applyFont="1" applyBorder="1" applyAlignment="1">
      <alignment horizontal="left" vertical="top" wrapText="1"/>
    </xf>
    <xf numFmtId="1" fontId="8" fillId="0" borderId="1" xfId="0" applyNumberFormat="1" applyFont="1" applyBorder="1" applyAlignment="1">
      <alignment horizontal="center" vertical="center"/>
    </xf>
    <xf numFmtId="0" fontId="8" fillId="0" borderId="1" xfId="0" applyFont="1" applyBorder="1" applyAlignment="1">
      <alignment horizontal="left" vertical="top" wrapText="1"/>
    </xf>
    <xf numFmtId="49" fontId="5" fillId="3" borderId="1" xfId="0" applyNumberFormat="1" applyFont="1" applyFill="1" applyBorder="1" applyAlignment="1">
      <alignment horizontal="center" vertical="center" wrapText="1"/>
    </xf>
    <xf numFmtId="49" fontId="5" fillId="0" borderId="1" xfId="0" applyNumberFormat="1" applyFont="1" applyBorder="1" applyAlignment="1">
      <alignment horizontal="center" vertical="center" wrapText="1"/>
    </xf>
    <xf numFmtId="0" fontId="4" fillId="3" borderId="14" xfId="0" applyFont="1" applyFill="1" applyBorder="1" applyAlignment="1">
      <alignment horizontal="center" vertical="center" wrapText="1"/>
    </xf>
    <xf numFmtId="0" fontId="13" fillId="3" borderId="1" xfId="0" applyFont="1" applyFill="1" applyBorder="1" applyAlignment="1">
      <alignment horizontal="center" vertical="center" wrapText="1"/>
    </xf>
    <xf numFmtId="0" fontId="4" fillId="0" borderId="2" xfId="0" applyFont="1" applyBorder="1" applyAlignment="1">
      <alignment horizontal="left" vertical="top" wrapText="1"/>
    </xf>
    <xf numFmtId="0" fontId="4" fillId="0" borderId="0" xfId="0" applyFont="1" applyAlignment="1">
      <alignment horizontal="left" vertical="center"/>
    </xf>
    <xf numFmtId="0" fontId="4" fillId="0" borderId="0" xfId="0" applyFont="1" applyAlignment="1">
      <alignment vertical="top"/>
    </xf>
    <xf numFmtId="1" fontId="4" fillId="0" borderId="0" xfId="0" applyNumberFormat="1" applyFont="1" applyAlignment="1">
      <alignment horizontal="center" vertical="center"/>
    </xf>
    <xf numFmtId="0" fontId="4" fillId="0" borderId="0" xfId="0" applyFont="1" applyAlignment="1">
      <alignment vertical="center"/>
    </xf>
    <xf numFmtId="0" fontId="10" fillId="0" borderId="0" xfId="0" applyFont="1" applyAlignment="1">
      <alignment horizontal="center" vertical="center" wrapText="1"/>
    </xf>
    <xf numFmtId="0" fontId="14" fillId="0" borderId="0" xfId="0" applyFont="1" applyAlignment="1">
      <alignment horizontal="center" vertical="center" wrapText="1"/>
    </xf>
    <xf numFmtId="0" fontId="10" fillId="0" borderId="0" xfId="0" applyFont="1" applyAlignment="1">
      <alignment vertical="center" wrapText="1"/>
    </xf>
    <xf numFmtId="43" fontId="4" fillId="0" borderId="15" xfId="1" applyFont="1" applyFill="1" applyBorder="1" applyAlignment="1">
      <alignment horizontal="center" vertical="center"/>
    </xf>
    <xf numFmtId="0" fontId="15" fillId="0" borderId="0" xfId="0" applyFont="1" applyAlignment="1">
      <alignment vertical="center"/>
    </xf>
    <xf numFmtId="0" fontId="5" fillId="0" borderId="0" xfId="0" applyFont="1" applyAlignment="1">
      <alignment horizontal="center" vertical="center"/>
    </xf>
    <xf numFmtId="164" fontId="6" fillId="0" borderId="0" xfId="1" applyNumberFormat="1" applyFont="1" applyFill="1" applyBorder="1" applyAlignment="1">
      <alignment vertical="center" wrapText="1"/>
    </xf>
    <xf numFmtId="0" fontId="0" fillId="0" borderId="0" xfId="0" applyAlignment="1">
      <alignment vertical="center"/>
    </xf>
    <xf numFmtId="0" fontId="0" fillId="0" borderId="1" xfId="0" applyBorder="1" applyAlignment="1">
      <alignment vertical="center"/>
    </xf>
  </cellXfs>
  <cellStyles count="4">
    <cellStyle name="Millares" xfId="1" builtinId="3"/>
    <cellStyle name="Moneda" xfId="2" builtinId="4"/>
    <cellStyle name="Normal" xfId="0" builtinId="0"/>
    <cellStyle name="Normal 2" xfId="3" xr:uid="{6F28F3D3-C31B-478A-8BDE-300EF550F1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EC53DA-3159-44C8-9F94-56B6F16DD0B1}">
  <dimension ref="A1:BC925"/>
  <sheetViews>
    <sheetView tabSelected="1" topLeftCell="AQ1" zoomScale="70" zoomScaleNormal="70" workbookViewId="0">
      <pane ySplit="1" topLeftCell="A2" activePane="bottomLeft" state="frozen"/>
      <selection pane="bottomLeft" activeCell="AU4" sqref="AU4"/>
    </sheetView>
  </sheetViews>
  <sheetFormatPr baseColWidth="10" defaultRowHeight="15.75" x14ac:dyDescent="0.25"/>
  <cols>
    <col min="1" max="1" width="8.42578125" style="134" customWidth="1"/>
    <col min="2" max="2" width="30.85546875" style="188" customWidth="1"/>
    <col min="3" max="3" width="15.85546875" style="134" customWidth="1"/>
    <col min="4" max="4" width="26.42578125" style="189" customWidth="1"/>
    <col min="5" max="5" width="20.7109375" style="188" customWidth="1"/>
    <col min="6" max="7" width="20.7109375" style="134" customWidth="1"/>
    <col min="8" max="8" width="44.7109375" style="189" customWidth="1"/>
    <col min="9" max="9" width="37.85546875" style="189" customWidth="1"/>
    <col min="10" max="10" width="49.140625" style="189" customWidth="1"/>
    <col min="11" max="11" width="29.140625" style="134" customWidth="1"/>
    <col min="12" max="12" width="52.5703125" style="189" customWidth="1"/>
    <col min="13" max="13" width="30.140625" style="189" customWidth="1"/>
    <col min="14" max="14" width="19.140625" style="134" customWidth="1"/>
    <col min="15" max="15" width="27.7109375" style="189" customWidth="1"/>
    <col min="16" max="16" width="26.42578125" style="134" customWidth="1"/>
    <col min="17" max="17" width="27.28515625" style="189" customWidth="1"/>
    <col min="18" max="18" width="24.5703125" style="190" customWidth="1"/>
    <col min="19" max="19" width="24.28515625" style="189" customWidth="1"/>
    <col min="20" max="20" width="30.85546875" style="190" customWidth="1"/>
    <col min="21" max="21" width="27.85546875" style="189" customWidth="1"/>
    <col min="22" max="22" width="51.28515625" style="189" customWidth="1"/>
    <col min="23" max="23" width="20.5703125" style="134" customWidth="1"/>
    <col min="24" max="24" width="27.85546875" style="134" customWidth="1"/>
    <col min="25" max="25" width="15.7109375" style="134" customWidth="1"/>
    <col min="26" max="26" width="33" style="191" customWidth="1"/>
    <col min="27" max="27" width="15" style="134" customWidth="1"/>
    <col min="28" max="28" width="12.140625" style="134" customWidth="1"/>
    <col min="29" max="29" width="40.28515625" style="189" customWidth="1"/>
    <col min="30" max="30" width="24.28515625" style="134" customWidth="1"/>
    <col min="31" max="32" width="44.42578125" style="197" customWidth="1"/>
    <col min="33" max="33" width="20.7109375" style="197" customWidth="1"/>
    <col min="34" max="34" width="21" style="197" customWidth="1"/>
    <col min="35" max="35" width="15" style="191" customWidth="1"/>
    <col min="36" max="36" width="15.85546875" style="134" customWidth="1"/>
    <col min="37" max="37" width="29.28515625" style="134" customWidth="1"/>
    <col min="38" max="40" width="18.7109375" style="71" customWidth="1"/>
    <col min="41" max="41" width="23.140625" style="71" bestFit="1" customWidth="1"/>
    <col min="42" max="54" width="18.7109375" style="71" customWidth="1"/>
    <col min="55" max="55" width="38.85546875" style="200" customWidth="1"/>
  </cols>
  <sheetData>
    <row r="1" spans="1:55" s="3" customFormat="1" ht="63"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2" t="s">
        <v>17</v>
      </c>
      <c r="S1" s="1" t="s">
        <v>18</v>
      </c>
      <c r="T1" s="2" t="s">
        <v>19</v>
      </c>
      <c r="U1" s="1" t="s">
        <v>20</v>
      </c>
      <c r="V1" s="1" t="s">
        <v>21</v>
      </c>
      <c r="W1" s="1" t="s">
        <v>22</v>
      </c>
      <c r="X1" s="1" t="s">
        <v>4</v>
      </c>
      <c r="Y1" s="1" t="s">
        <v>23</v>
      </c>
      <c r="Z1" s="1" t="s">
        <v>24</v>
      </c>
      <c r="AA1" s="1" t="s">
        <v>25</v>
      </c>
      <c r="AB1" s="1" t="s">
        <v>26</v>
      </c>
      <c r="AC1" s="1" t="s">
        <v>27</v>
      </c>
      <c r="AD1" s="1" t="s">
        <v>28</v>
      </c>
      <c r="AE1" s="1" t="s">
        <v>29</v>
      </c>
      <c r="AF1" s="1" t="s">
        <v>30</v>
      </c>
      <c r="AG1" s="1" t="s">
        <v>31</v>
      </c>
      <c r="AH1" s="1" t="s">
        <v>32</v>
      </c>
      <c r="AI1" s="1" t="s">
        <v>33</v>
      </c>
      <c r="AJ1" s="1" t="s">
        <v>34</v>
      </c>
      <c r="AK1" s="1" t="s">
        <v>35</v>
      </c>
      <c r="AL1" s="1" t="s">
        <v>36</v>
      </c>
      <c r="AM1" s="1" t="s">
        <v>37</v>
      </c>
      <c r="AN1" s="1" t="s">
        <v>38</v>
      </c>
      <c r="AO1" s="1" t="s">
        <v>39</v>
      </c>
      <c r="AP1" s="1" t="s">
        <v>40</v>
      </c>
      <c r="AQ1" s="1" t="s">
        <v>41</v>
      </c>
      <c r="AR1" s="1" t="s">
        <v>42</v>
      </c>
      <c r="AS1" s="1" t="s">
        <v>43</v>
      </c>
      <c r="AT1" s="1" t="s">
        <v>44</v>
      </c>
      <c r="AU1" s="1" t="s">
        <v>45</v>
      </c>
      <c r="AV1" s="1" t="s">
        <v>46</v>
      </c>
      <c r="AW1" s="1" t="s">
        <v>47</v>
      </c>
      <c r="AX1" s="1" t="s">
        <v>48</v>
      </c>
      <c r="AY1" s="1" t="s">
        <v>49</v>
      </c>
      <c r="AZ1" s="1" t="s">
        <v>50</v>
      </c>
      <c r="BA1" s="1" t="s">
        <v>51</v>
      </c>
      <c r="BB1" s="1" t="s">
        <v>52</v>
      </c>
      <c r="BC1" s="1" t="s">
        <v>53</v>
      </c>
    </row>
    <row r="2" spans="1:55" ht="65.099999999999994" customHeight="1" x14ac:dyDescent="0.25">
      <c r="A2" s="4" t="s">
        <v>54</v>
      </c>
      <c r="B2" s="5" t="s">
        <v>55</v>
      </c>
      <c r="C2" s="6">
        <v>140010004</v>
      </c>
      <c r="D2" s="7" t="s">
        <v>56</v>
      </c>
      <c r="E2" s="5" t="s">
        <v>57</v>
      </c>
      <c r="F2" s="6">
        <v>24.8</v>
      </c>
      <c r="G2" s="6">
        <v>24.8</v>
      </c>
      <c r="H2" s="7" t="s">
        <v>58</v>
      </c>
      <c r="I2" s="8" t="s">
        <v>59</v>
      </c>
      <c r="J2" s="8" t="s">
        <v>60</v>
      </c>
      <c r="K2" s="9" t="s">
        <v>61</v>
      </c>
      <c r="L2" s="8" t="s">
        <v>62</v>
      </c>
      <c r="M2" s="8" t="s">
        <v>63</v>
      </c>
      <c r="N2" s="9">
        <v>41</v>
      </c>
      <c r="O2" s="8" t="s">
        <v>64</v>
      </c>
      <c r="P2" s="9">
        <v>4104</v>
      </c>
      <c r="Q2" s="8" t="s">
        <v>65</v>
      </c>
      <c r="R2" s="10">
        <v>4104008</v>
      </c>
      <c r="S2" s="8" t="s">
        <v>66</v>
      </c>
      <c r="T2" s="10">
        <v>410400800</v>
      </c>
      <c r="U2" s="8" t="s">
        <v>67</v>
      </c>
      <c r="V2" s="8" t="s">
        <v>68</v>
      </c>
      <c r="W2" s="9">
        <v>4000</v>
      </c>
      <c r="X2" s="9" t="s">
        <v>69</v>
      </c>
      <c r="Y2" s="9">
        <v>2023</v>
      </c>
      <c r="Z2" s="11" t="s">
        <v>70</v>
      </c>
      <c r="AA2" s="9">
        <v>5000</v>
      </c>
      <c r="AB2" s="9" t="s">
        <v>71</v>
      </c>
      <c r="AC2" s="8" t="s">
        <v>72</v>
      </c>
      <c r="AD2" s="12">
        <v>2024765630007</v>
      </c>
      <c r="AE2" s="8" t="s">
        <v>73</v>
      </c>
      <c r="AF2" s="8" t="s">
        <v>74</v>
      </c>
      <c r="AG2" s="8"/>
      <c r="AH2" s="8"/>
      <c r="AI2" s="4" t="s">
        <v>75</v>
      </c>
      <c r="AJ2" s="4">
        <v>1250</v>
      </c>
      <c r="AK2" s="13" t="s">
        <v>76</v>
      </c>
      <c r="AL2" s="14">
        <v>22000000</v>
      </c>
      <c r="AM2" s="14">
        <v>0</v>
      </c>
      <c r="AN2" s="14">
        <v>0</v>
      </c>
      <c r="AO2" s="14">
        <v>0</v>
      </c>
      <c r="AP2" s="14">
        <v>0</v>
      </c>
      <c r="AQ2" s="14">
        <v>0</v>
      </c>
      <c r="AR2" s="14">
        <v>0</v>
      </c>
      <c r="AS2" s="14">
        <v>5000000</v>
      </c>
      <c r="AT2" s="14">
        <v>0</v>
      </c>
      <c r="AU2" s="14">
        <v>0</v>
      </c>
      <c r="AV2" s="14">
        <v>0</v>
      </c>
      <c r="AW2" s="14">
        <v>0</v>
      </c>
      <c r="AX2" s="14">
        <v>0</v>
      </c>
      <c r="AY2" s="14">
        <v>0</v>
      </c>
      <c r="AZ2" s="14">
        <v>0</v>
      </c>
      <c r="BA2" s="14">
        <v>0</v>
      </c>
      <c r="BB2" s="15">
        <f t="shared" ref="BB2:BB33" si="0">+SUM(AL2:BA2)</f>
        <v>27000000</v>
      </c>
      <c r="BC2" s="16" t="s">
        <v>77</v>
      </c>
    </row>
    <row r="3" spans="1:55" ht="65.099999999999994" customHeight="1" x14ac:dyDescent="0.25">
      <c r="A3" s="17" t="s">
        <v>54</v>
      </c>
      <c r="B3" s="18" t="s">
        <v>55</v>
      </c>
      <c r="C3" s="17">
        <v>140010008</v>
      </c>
      <c r="D3" s="19" t="s">
        <v>56</v>
      </c>
      <c r="E3" s="18" t="s">
        <v>57</v>
      </c>
      <c r="F3" s="17">
        <v>24.8</v>
      </c>
      <c r="G3" s="17">
        <v>24.8</v>
      </c>
      <c r="H3" s="19" t="s">
        <v>78</v>
      </c>
      <c r="I3" s="20" t="s">
        <v>79</v>
      </c>
      <c r="J3" s="20" t="s">
        <v>80</v>
      </c>
      <c r="K3" s="21" t="s">
        <v>61</v>
      </c>
      <c r="L3" s="20" t="s">
        <v>81</v>
      </c>
      <c r="M3" s="20" t="s">
        <v>82</v>
      </c>
      <c r="N3" s="21">
        <v>41</v>
      </c>
      <c r="O3" s="20" t="s">
        <v>64</v>
      </c>
      <c r="P3" s="21" t="s">
        <v>83</v>
      </c>
      <c r="Q3" s="20" t="s">
        <v>65</v>
      </c>
      <c r="R3" s="22">
        <v>4104020</v>
      </c>
      <c r="S3" s="20" t="s">
        <v>84</v>
      </c>
      <c r="T3" s="22">
        <v>410402000</v>
      </c>
      <c r="U3" s="20" t="s">
        <v>85</v>
      </c>
      <c r="V3" s="20" t="s">
        <v>86</v>
      </c>
      <c r="W3" s="21">
        <v>1000</v>
      </c>
      <c r="X3" s="9" t="s">
        <v>69</v>
      </c>
      <c r="Y3" s="21">
        <v>2023</v>
      </c>
      <c r="Z3" s="23" t="s">
        <v>70</v>
      </c>
      <c r="AA3" s="21">
        <v>2000</v>
      </c>
      <c r="AB3" s="21" t="s">
        <v>71</v>
      </c>
      <c r="AC3" s="20" t="s">
        <v>72</v>
      </c>
      <c r="AD3" s="12" t="s">
        <v>87</v>
      </c>
      <c r="AE3" s="8" t="s">
        <v>88</v>
      </c>
      <c r="AF3" s="8" t="s">
        <v>89</v>
      </c>
      <c r="AG3" s="8"/>
      <c r="AH3" s="8"/>
      <c r="AI3" s="4" t="s">
        <v>75</v>
      </c>
      <c r="AJ3" s="4">
        <v>500</v>
      </c>
      <c r="AK3" s="13" t="s">
        <v>76</v>
      </c>
      <c r="AL3" s="14">
        <v>37000000</v>
      </c>
      <c r="AM3" s="14">
        <v>0</v>
      </c>
      <c r="AN3" s="14">
        <v>0</v>
      </c>
      <c r="AO3" s="14">
        <v>0</v>
      </c>
      <c r="AP3" s="14">
        <v>0</v>
      </c>
      <c r="AQ3" s="14">
        <v>0</v>
      </c>
      <c r="AR3" s="14">
        <v>0</v>
      </c>
      <c r="AS3" s="14">
        <v>0</v>
      </c>
      <c r="AT3" s="14">
        <v>0</v>
      </c>
      <c r="AU3" s="14">
        <v>0</v>
      </c>
      <c r="AV3" s="14">
        <v>0</v>
      </c>
      <c r="AW3" s="14">
        <v>0</v>
      </c>
      <c r="AX3" s="14">
        <v>0</v>
      </c>
      <c r="AY3" s="14">
        <v>0</v>
      </c>
      <c r="AZ3" s="14">
        <v>0</v>
      </c>
      <c r="BA3" s="14">
        <v>0</v>
      </c>
      <c r="BB3" s="15">
        <f>+SUM(AL3:BA3)</f>
        <v>37000000</v>
      </c>
      <c r="BC3" s="16" t="s">
        <v>77</v>
      </c>
    </row>
    <row r="4" spans="1:55" ht="65.099999999999994" customHeight="1" x14ac:dyDescent="0.25">
      <c r="A4" s="24" t="s">
        <v>54</v>
      </c>
      <c r="B4" s="25" t="s">
        <v>55</v>
      </c>
      <c r="C4" s="24">
        <v>140010004</v>
      </c>
      <c r="D4" s="26" t="s">
        <v>56</v>
      </c>
      <c r="E4" s="25" t="s">
        <v>57</v>
      </c>
      <c r="F4" s="24">
        <v>24.8</v>
      </c>
      <c r="G4" s="24">
        <v>24.8</v>
      </c>
      <c r="H4" s="27" t="s">
        <v>90</v>
      </c>
      <c r="I4" s="28" t="s">
        <v>91</v>
      </c>
      <c r="J4" s="28" t="s">
        <v>92</v>
      </c>
      <c r="K4" s="29" t="s">
        <v>61</v>
      </c>
      <c r="L4" s="28" t="s">
        <v>93</v>
      </c>
      <c r="M4" s="28" t="s">
        <v>94</v>
      </c>
      <c r="N4" s="29">
        <v>41</v>
      </c>
      <c r="O4" s="28" t="s">
        <v>64</v>
      </c>
      <c r="P4" s="29">
        <v>4103</v>
      </c>
      <c r="Q4" s="28" t="s">
        <v>95</v>
      </c>
      <c r="R4" s="30">
        <v>4103052</v>
      </c>
      <c r="S4" s="28" t="s">
        <v>96</v>
      </c>
      <c r="T4" s="30">
        <v>410305202</v>
      </c>
      <c r="U4" s="28" t="s">
        <v>97</v>
      </c>
      <c r="V4" s="28" t="s">
        <v>98</v>
      </c>
      <c r="W4" s="29">
        <v>4</v>
      </c>
      <c r="X4" s="29" t="s">
        <v>69</v>
      </c>
      <c r="Y4" s="29">
        <v>2023</v>
      </c>
      <c r="Z4" s="31" t="s">
        <v>70</v>
      </c>
      <c r="AA4" s="29">
        <v>4</v>
      </c>
      <c r="AB4" s="29" t="s">
        <v>99</v>
      </c>
      <c r="AC4" s="28" t="s">
        <v>100</v>
      </c>
      <c r="AD4" s="32">
        <v>2024765630006</v>
      </c>
      <c r="AE4" s="28" t="s">
        <v>101</v>
      </c>
      <c r="AF4" s="28" t="s">
        <v>102</v>
      </c>
      <c r="AG4" s="28"/>
      <c r="AH4" s="28"/>
      <c r="AI4" s="24" t="s">
        <v>103</v>
      </c>
      <c r="AJ4" s="24">
        <v>4</v>
      </c>
      <c r="AK4" s="33" t="s">
        <v>104</v>
      </c>
      <c r="AL4" s="34">
        <v>16000000</v>
      </c>
      <c r="AM4" s="34">
        <v>0</v>
      </c>
      <c r="AN4" s="34">
        <v>0</v>
      </c>
      <c r="AO4" s="34">
        <v>0</v>
      </c>
      <c r="AP4" s="34">
        <v>0</v>
      </c>
      <c r="AQ4" s="34">
        <v>0</v>
      </c>
      <c r="AR4" s="34">
        <v>0</v>
      </c>
      <c r="AS4" s="34">
        <v>2000000</v>
      </c>
      <c r="AT4" s="34">
        <v>0</v>
      </c>
      <c r="AU4" s="34">
        <v>0</v>
      </c>
      <c r="AV4" s="34">
        <v>0</v>
      </c>
      <c r="AW4" s="34">
        <v>0</v>
      </c>
      <c r="AX4" s="34">
        <v>0</v>
      </c>
      <c r="AY4" s="34">
        <v>0</v>
      </c>
      <c r="AZ4" s="34">
        <v>0</v>
      </c>
      <c r="BA4" s="34">
        <v>0</v>
      </c>
      <c r="BB4" s="35">
        <f>+SUM(AL4:BA4)</f>
        <v>18000000</v>
      </c>
      <c r="BC4" s="36" t="s">
        <v>77</v>
      </c>
    </row>
    <row r="5" spans="1:55" ht="65.099999999999994" customHeight="1" x14ac:dyDescent="0.25">
      <c r="A5" s="24" t="s">
        <v>54</v>
      </c>
      <c r="B5" s="25" t="s">
        <v>55</v>
      </c>
      <c r="C5" s="24">
        <v>140010004</v>
      </c>
      <c r="D5" s="37" t="s">
        <v>56</v>
      </c>
      <c r="E5" s="38" t="s">
        <v>57</v>
      </c>
      <c r="F5" s="39">
        <v>24.8</v>
      </c>
      <c r="G5" s="39">
        <v>24.8</v>
      </c>
      <c r="H5" s="27" t="s">
        <v>105</v>
      </c>
      <c r="I5" s="28" t="s">
        <v>106</v>
      </c>
      <c r="J5" s="28" t="s">
        <v>107</v>
      </c>
      <c r="K5" s="29" t="s">
        <v>61</v>
      </c>
      <c r="L5" s="28" t="s">
        <v>108</v>
      </c>
      <c r="M5" s="28" t="s">
        <v>109</v>
      </c>
      <c r="N5" s="29">
        <v>41</v>
      </c>
      <c r="O5" s="28" t="s">
        <v>64</v>
      </c>
      <c r="P5" s="29" t="s">
        <v>110</v>
      </c>
      <c r="Q5" s="28" t="s">
        <v>95</v>
      </c>
      <c r="R5" s="30">
        <v>4103052</v>
      </c>
      <c r="S5" s="28" t="s">
        <v>96</v>
      </c>
      <c r="T5" s="30">
        <v>410305201</v>
      </c>
      <c r="U5" s="28" t="s">
        <v>111</v>
      </c>
      <c r="V5" s="40" t="s">
        <v>112</v>
      </c>
      <c r="W5" s="29">
        <v>800</v>
      </c>
      <c r="X5" s="29" t="s">
        <v>69</v>
      </c>
      <c r="Y5" s="29">
        <v>2023</v>
      </c>
      <c r="Z5" s="31" t="s">
        <v>70</v>
      </c>
      <c r="AA5" s="29">
        <v>1000</v>
      </c>
      <c r="AB5" s="29" t="s">
        <v>113</v>
      </c>
      <c r="AC5" s="28" t="s">
        <v>114</v>
      </c>
      <c r="AD5" s="32">
        <v>2024765630013</v>
      </c>
      <c r="AE5" s="28" t="s">
        <v>115</v>
      </c>
      <c r="AF5" s="28" t="s">
        <v>116</v>
      </c>
      <c r="AG5" s="28"/>
      <c r="AH5" s="28"/>
      <c r="AI5" s="24" t="s">
        <v>103</v>
      </c>
      <c r="AJ5" s="24">
        <v>1000</v>
      </c>
      <c r="AK5" s="33" t="s">
        <v>104</v>
      </c>
      <c r="AL5" s="34">
        <v>18000000</v>
      </c>
      <c r="AM5" s="34">
        <v>0</v>
      </c>
      <c r="AN5" s="34">
        <v>0</v>
      </c>
      <c r="AO5" s="34">
        <v>0</v>
      </c>
      <c r="AP5" s="34">
        <v>0</v>
      </c>
      <c r="AQ5" s="34">
        <v>0</v>
      </c>
      <c r="AR5" s="34">
        <v>0</v>
      </c>
      <c r="AS5" s="34">
        <v>7200000</v>
      </c>
      <c r="AT5" s="34">
        <v>0</v>
      </c>
      <c r="AU5" s="34">
        <v>0</v>
      </c>
      <c r="AV5" s="34">
        <v>0</v>
      </c>
      <c r="AW5" s="34">
        <v>0</v>
      </c>
      <c r="AX5" s="34">
        <v>0</v>
      </c>
      <c r="AY5" s="34">
        <v>0</v>
      </c>
      <c r="AZ5" s="34">
        <v>0</v>
      </c>
      <c r="BA5" s="34">
        <v>0</v>
      </c>
      <c r="BB5" s="35">
        <f t="shared" si="0"/>
        <v>25200000</v>
      </c>
      <c r="BC5" s="36" t="s">
        <v>77</v>
      </c>
    </row>
    <row r="6" spans="1:55" ht="65.099999999999994" customHeight="1" x14ac:dyDescent="0.25">
      <c r="A6" s="24" t="s">
        <v>54</v>
      </c>
      <c r="B6" s="25" t="s">
        <v>55</v>
      </c>
      <c r="C6" s="24">
        <v>140010005</v>
      </c>
      <c r="D6" s="37" t="s">
        <v>56</v>
      </c>
      <c r="E6" s="38" t="s">
        <v>57</v>
      </c>
      <c r="F6" s="39">
        <v>24.8</v>
      </c>
      <c r="G6" s="39">
        <v>24.8</v>
      </c>
      <c r="H6" s="27" t="s">
        <v>117</v>
      </c>
      <c r="I6" s="28" t="s">
        <v>118</v>
      </c>
      <c r="J6" s="28" t="s">
        <v>119</v>
      </c>
      <c r="K6" s="29" t="s">
        <v>61</v>
      </c>
      <c r="L6" s="28" t="s">
        <v>93</v>
      </c>
      <c r="M6" s="28" t="s">
        <v>120</v>
      </c>
      <c r="N6" s="29">
        <v>41</v>
      </c>
      <c r="O6" s="28" t="s">
        <v>64</v>
      </c>
      <c r="P6" s="29">
        <v>4103</v>
      </c>
      <c r="Q6" s="28" t="s">
        <v>95</v>
      </c>
      <c r="R6" s="30">
        <v>4103052</v>
      </c>
      <c r="S6" s="28" t="s">
        <v>96</v>
      </c>
      <c r="T6" s="30">
        <v>410305201</v>
      </c>
      <c r="U6" s="28" t="s">
        <v>111</v>
      </c>
      <c r="V6" s="40" t="s">
        <v>121</v>
      </c>
      <c r="W6" s="29">
        <v>1200</v>
      </c>
      <c r="X6" s="29" t="s">
        <v>69</v>
      </c>
      <c r="Y6" s="29">
        <v>2023</v>
      </c>
      <c r="Z6" s="31" t="s">
        <v>70</v>
      </c>
      <c r="AA6" s="29">
        <v>2000</v>
      </c>
      <c r="AB6" s="29" t="s">
        <v>113</v>
      </c>
      <c r="AC6" s="28" t="s">
        <v>114</v>
      </c>
      <c r="AD6" s="32">
        <v>2024765630011</v>
      </c>
      <c r="AE6" s="28" t="s">
        <v>122</v>
      </c>
      <c r="AF6" s="28" t="s">
        <v>123</v>
      </c>
      <c r="AG6" s="28"/>
      <c r="AH6" s="28"/>
      <c r="AI6" s="24" t="s">
        <v>75</v>
      </c>
      <c r="AJ6" s="24">
        <v>500</v>
      </c>
      <c r="AK6" s="33" t="s">
        <v>76</v>
      </c>
      <c r="AL6" s="34">
        <v>20000000</v>
      </c>
      <c r="AM6" s="34">
        <v>0</v>
      </c>
      <c r="AN6" s="34">
        <v>0</v>
      </c>
      <c r="AO6" s="34">
        <v>0</v>
      </c>
      <c r="AP6" s="34">
        <v>0</v>
      </c>
      <c r="AQ6" s="34">
        <v>0</v>
      </c>
      <c r="AR6" s="34">
        <v>0</v>
      </c>
      <c r="AS6" s="34">
        <v>5200000</v>
      </c>
      <c r="AT6" s="34">
        <v>0</v>
      </c>
      <c r="AU6" s="34">
        <v>0</v>
      </c>
      <c r="AV6" s="34">
        <v>0</v>
      </c>
      <c r="AW6" s="34">
        <v>0</v>
      </c>
      <c r="AX6" s="34">
        <v>0</v>
      </c>
      <c r="AY6" s="34">
        <v>0</v>
      </c>
      <c r="AZ6" s="34">
        <v>0</v>
      </c>
      <c r="BA6" s="34">
        <v>0</v>
      </c>
      <c r="BB6" s="35">
        <f t="shared" si="0"/>
        <v>25200000</v>
      </c>
      <c r="BC6" s="36" t="s">
        <v>77</v>
      </c>
    </row>
    <row r="7" spans="1:55" ht="65.099999999999994" customHeight="1" x14ac:dyDescent="0.25">
      <c r="A7" s="24" t="s">
        <v>54</v>
      </c>
      <c r="B7" s="25" t="s">
        <v>55</v>
      </c>
      <c r="C7" s="24">
        <v>140010006</v>
      </c>
      <c r="D7" s="37" t="s">
        <v>56</v>
      </c>
      <c r="E7" s="38" t="s">
        <v>57</v>
      </c>
      <c r="F7" s="39">
        <v>24.8</v>
      </c>
      <c r="G7" s="39">
        <v>24.8</v>
      </c>
      <c r="H7" s="27" t="s">
        <v>124</v>
      </c>
      <c r="I7" s="28" t="s">
        <v>125</v>
      </c>
      <c r="J7" s="28" t="s">
        <v>126</v>
      </c>
      <c r="K7" s="29" t="s">
        <v>61</v>
      </c>
      <c r="L7" s="28" t="s">
        <v>62</v>
      </c>
      <c r="M7" s="28" t="s">
        <v>127</v>
      </c>
      <c r="N7" s="29">
        <v>41</v>
      </c>
      <c r="O7" s="28" t="s">
        <v>64</v>
      </c>
      <c r="P7" s="29">
        <v>4103</v>
      </c>
      <c r="Q7" s="28" t="s">
        <v>95</v>
      </c>
      <c r="R7" s="30">
        <v>4103052</v>
      </c>
      <c r="S7" s="28" t="s">
        <v>96</v>
      </c>
      <c r="T7" s="30">
        <v>410305201</v>
      </c>
      <c r="U7" s="28" t="s">
        <v>111</v>
      </c>
      <c r="V7" s="40" t="s">
        <v>128</v>
      </c>
      <c r="W7" s="29">
        <v>6000</v>
      </c>
      <c r="X7" s="29" t="s">
        <v>69</v>
      </c>
      <c r="Y7" s="29">
        <v>2023</v>
      </c>
      <c r="Z7" s="31" t="s">
        <v>70</v>
      </c>
      <c r="AA7" s="29">
        <v>7000</v>
      </c>
      <c r="AB7" s="29" t="s">
        <v>113</v>
      </c>
      <c r="AC7" s="28" t="s">
        <v>114</v>
      </c>
      <c r="AD7" s="32">
        <v>2024765630010</v>
      </c>
      <c r="AE7" s="28" t="s">
        <v>129</v>
      </c>
      <c r="AF7" s="28" t="s">
        <v>130</v>
      </c>
      <c r="AG7" s="28"/>
      <c r="AH7" s="28"/>
      <c r="AI7" s="24" t="s">
        <v>75</v>
      </c>
      <c r="AJ7" s="24">
        <v>1750</v>
      </c>
      <c r="AK7" s="33" t="s">
        <v>76</v>
      </c>
      <c r="AL7" s="34">
        <v>0</v>
      </c>
      <c r="AM7" s="34">
        <v>0</v>
      </c>
      <c r="AN7" s="34">
        <v>0</v>
      </c>
      <c r="AO7" s="34">
        <v>0</v>
      </c>
      <c r="AP7" s="34">
        <v>0</v>
      </c>
      <c r="AQ7" s="34">
        <v>0</v>
      </c>
      <c r="AR7" s="34">
        <v>0</v>
      </c>
      <c r="AS7" s="34">
        <v>33385650</v>
      </c>
      <c r="AT7" s="34">
        <v>0</v>
      </c>
      <c r="AU7" s="34">
        <v>0</v>
      </c>
      <c r="AV7" s="34">
        <v>0</v>
      </c>
      <c r="AW7" s="34">
        <v>0</v>
      </c>
      <c r="AX7" s="34">
        <v>0</v>
      </c>
      <c r="AY7" s="34">
        <v>0</v>
      </c>
      <c r="AZ7" s="34">
        <v>0</v>
      </c>
      <c r="BA7" s="34">
        <v>0</v>
      </c>
      <c r="BB7" s="35">
        <f t="shared" si="0"/>
        <v>33385650</v>
      </c>
      <c r="BC7" s="36" t="s">
        <v>77</v>
      </c>
    </row>
    <row r="8" spans="1:55" ht="65.099999999999994" customHeight="1" x14ac:dyDescent="0.25">
      <c r="A8" s="24" t="s">
        <v>54</v>
      </c>
      <c r="B8" s="25" t="s">
        <v>55</v>
      </c>
      <c r="C8" s="24">
        <v>140010007</v>
      </c>
      <c r="D8" s="37" t="s">
        <v>56</v>
      </c>
      <c r="E8" s="38" t="s">
        <v>57</v>
      </c>
      <c r="F8" s="39">
        <v>24.8</v>
      </c>
      <c r="G8" s="39">
        <v>24.8</v>
      </c>
      <c r="H8" s="27" t="s">
        <v>131</v>
      </c>
      <c r="I8" s="28" t="s">
        <v>132</v>
      </c>
      <c r="J8" s="28" t="s">
        <v>133</v>
      </c>
      <c r="K8" s="29" t="s">
        <v>61</v>
      </c>
      <c r="L8" s="28" t="s">
        <v>108</v>
      </c>
      <c r="M8" s="28" t="s">
        <v>109</v>
      </c>
      <c r="N8" s="29">
        <v>41</v>
      </c>
      <c r="O8" s="28" t="s">
        <v>64</v>
      </c>
      <c r="P8" s="29" t="s">
        <v>110</v>
      </c>
      <c r="Q8" s="28" t="s">
        <v>95</v>
      </c>
      <c r="R8" s="30">
        <v>4103052</v>
      </c>
      <c r="S8" s="28" t="s">
        <v>96</v>
      </c>
      <c r="T8" s="30">
        <v>410305201</v>
      </c>
      <c r="U8" s="28" t="s">
        <v>111</v>
      </c>
      <c r="V8" s="40" t="s">
        <v>134</v>
      </c>
      <c r="W8" s="29">
        <v>164</v>
      </c>
      <c r="X8" s="29" t="s">
        <v>69</v>
      </c>
      <c r="Y8" s="29">
        <v>2023</v>
      </c>
      <c r="Z8" s="31" t="s">
        <v>70</v>
      </c>
      <c r="AA8" s="29">
        <v>164</v>
      </c>
      <c r="AB8" s="29" t="s">
        <v>113</v>
      </c>
      <c r="AC8" s="28" t="s">
        <v>114</v>
      </c>
      <c r="AD8" s="32">
        <v>2024765630012</v>
      </c>
      <c r="AE8" s="28" t="s">
        <v>135</v>
      </c>
      <c r="AF8" s="28" t="s">
        <v>136</v>
      </c>
      <c r="AG8" s="28"/>
      <c r="AH8" s="28"/>
      <c r="AI8" s="24" t="s">
        <v>103</v>
      </c>
      <c r="AJ8" s="24">
        <v>164</v>
      </c>
      <c r="AK8" s="33" t="s">
        <v>104</v>
      </c>
      <c r="AL8" s="34">
        <v>0</v>
      </c>
      <c r="AM8" s="34">
        <v>0</v>
      </c>
      <c r="AN8" s="34">
        <v>0</v>
      </c>
      <c r="AO8" s="34">
        <v>0</v>
      </c>
      <c r="AP8" s="34">
        <v>0</v>
      </c>
      <c r="AQ8" s="34">
        <v>0</v>
      </c>
      <c r="AR8" s="34">
        <v>0</v>
      </c>
      <c r="AS8" s="34">
        <v>11000000</v>
      </c>
      <c r="AT8" s="34">
        <v>8000000</v>
      </c>
      <c r="AU8" s="34">
        <v>0</v>
      </c>
      <c r="AV8" s="34">
        <v>0</v>
      </c>
      <c r="AW8" s="34">
        <v>0</v>
      </c>
      <c r="AX8" s="34">
        <v>0</v>
      </c>
      <c r="AY8" s="34">
        <v>0</v>
      </c>
      <c r="AZ8" s="34">
        <v>0</v>
      </c>
      <c r="BA8" s="34">
        <v>0</v>
      </c>
      <c r="BB8" s="35">
        <f t="shared" si="0"/>
        <v>19000000</v>
      </c>
      <c r="BC8" s="36" t="s">
        <v>77</v>
      </c>
    </row>
    <row r="9" spans="1:55" ht="81" customHeight="1" x14ac:dyDescent="0.25">
      <c r="A9" s="4" t="s">
        <v>54</v>
      </c>
      <c r="B9" s="41" t="s">
        <v>55</v>
      </c>
      <c r="C9" s="4">
        <v>60010022</v>
      </c>
      <c r="D9" s="42" t="s">
        <v>137</v>
      </c>
      <c r="E9" s="43" t="s">
        <v>138</v>
      </c>
      <c r="F9" s="44">
        <v>22.61</v>
      </c>
      <c r="G9" s="44">
        <v>22.61</v>
      </c>
      <c r="H9" s="7" t="s">
        <v>139</v>
      </c>
      <c r="I9" s="8" t="s">
        <v>140</v>
      </c>
      <c r="J9" s="8" t="s">
        <v>141</v>
      </c>
      <c r="K9" s="9" t="s">
        <v>61</v>
      </c>
      <c r="L9" s="8" t="s">
        <v>142</v>
      </c>
      <c r="M9" s="8" t="s">
        <v>143</v>
      </c>
      <c r="N9" s="9">
        <v>41</v>
      </c>
      <c r="O9" s="8" t="s">
        <v>64</v>
      </c>
      <c r="P9" s="9">
        <v>4102</v>
      </c>
      <c r="Q9" s="8" t="s">
        <v>144</v>
      </c>
      <c r="R9" s="10">
        <v>4102052</v>
      </c>
      <c r="S9" s="8" t="s">
        <v>145</v>
      </c>
      <c r="T9" s="10">
        <v>410205200</v>
      </c>
      <c r="U9" s="8" t="s">
        <v>146</v>
      </c>
      <c r="V9" s="8" t="s">
        <v>147</v>
      </c>
      <c r="W9" s="9">
        <v>4000</v>
      </c>
      <c r="X9" s="9" t="s">
        <v>69</v>
      </c>
      <c r="Y9" s="9">
        <v>2023</v>
      </c>
      <c r="Z9" s="11" t="s">
        <v>70</v>
      </c>
      <c r="AA9" s="9">
        <v>5000</v>
      </c>
      <c r="AB9" s="9" t="s">
        <v>148</v>
      </c>
      <c r="AC9" s="8" t="s">
        <v>149</v>
      </c>
      <c r="AD9" s="12" t="s">
        <v>150</v>
      </c>
      <c r="AE9" s="8" t="s">
        <v>151</v>
      </c>
      <c r="AF9" s="8" t="s">
        <v>152</v>
      </c>
      <c r="AG9" s="8"/>
      <c r="AH9" s="8"/>
      <c r="AI9" s="4" t="s">
        <v>75</v>
      </c>
      <c r="AJ9" s="4">
        <v>1250</v>
      </c>
      <c r="AK9" s="13" t="s">
        <v>76</v>
      </c>
      <c r="AL9" s="14">
        <v>25000000</v>
      </c>
      <c r="AM9" s="14">
        <v>0</v>
      </c>
      <c r="AN9" s="14">
        <v>0</v>
      </c>
      <c r="AO9" s="14">
        <v>0</v>
      </c>
      <c r="AP9" s="14">
        <v>0</v>
      </c>
      <c r="AQ9" s="14">
        <v>0</v>
      </c>
      <c r="AR9" s="14">
        <v>0</v>
      </c>
      <c r="AS9" s="14">
        <f>8750000+5200000</f>
        <v>13950000</v>
      </c>
      <c r="AT9" s="14">
        <v>20000000</v>
      </c>
      <c r="AU9" s="14">
        <v>0</v>
      </c>
      <c r="AV9" s="14">
        <v>0</v>
      </c>
      <c r="AW9" s="14">
        <v>0</v>
      </c>
      <c r="AX9" s="14">
        <v>0</v>
      </c>
      <c r="AY9" s="14">
        <v>0</v>
      </c>
      <c r="AZ9" s="14">
        <v>0</v>
      </c>
      <c r="BA9" s="14">
        <v>0</v>
      </c>
      <c r="BB9" s="15">
        <f t="shared" si="0"/>
        <v>58950000</v>
      </c>
      <c r="BC9" s="16" t="s">
        <v>77</v>
      </c>
    </row>
    <row r="10" spans="1:55" ht="65.099999999999994" customHeight="1" x14ac:dyDescent="0.25">
      <c r="A10" s="45" t="s">
        <v>54</v>
      </c>
      <c r="B10" s="46" t="s">
        <v>55</v>
      </c>
      <c r="C10" s="45">
        <v>140010004</v>
      </c>
      <c r="D10" s="27" t="s">
        <v>56</v>
      </c>
      <c r="E10" s="46" t="s">
        <v>57</v>
      </c>
      <c r="F10" s="45">
        <v>24.8</v>
      </c>
      <c r="G10" s="45">
        <v>24.8</v>
      </c>
      <c r="H10" s="27" t="s">
        <v>153</v>
      </c>
      <c r="I10" s="28" t="s">
        <v>154</v>
      </c>
      <c r="J10" s="28" t="s">
        <v>155</v>
      </c>
      <c r="K10" s="29" t="s">
        <v>61</v>
      </c>
      <c r="L10" s="28" t="s">
        <v>62</v>
      </c>
      <c r="M10" s="28" t="s">
        <v>156</v>
      </c>
      <c r="N10" s="29">
        <v>45</v>
      </c>
      <c r="O10" s="28" t="s">
        <v>157</v>
      </c>
      <c r="P10" s="29">
        <v>4502</v>
      </c>
      <c r="Q10" s="28" t="s">
        <v>158</v>
      </c>
      <c r="R10" s="30">
        <v>4502038</v>
      </c>
      <c r="S10" s="28" t="s">
        <v>159</v>
      </c>
      <c r="T10" s="30">
        <v>450203800</v>
      </c>
      <c r="U10" s="28" t="s">
        <v>160</v>
      </c>
      <c r="V10" s="28" t="s">
        <v>161</v>
      </c>
      <c r="W10" s="29">
        <v>4</v>
      </c>
      <c r="X10" s="29" t="s">
        <v>69</v>
      </c>
      <c r="Y10" s="29">
        <v>2023</v>
      </c>
      <c r="Z10" s="31" t="s">
        <v>70</v>
      </c>
      <c r="AA10" s="29">
        <v>6</v>
      </c>
      <c r="AB10" s="29" t="s">
        <v>162</v>
      </c>
      <c r="AC10" s="28" t="s">
        <v>163</v>
      </c>
      <c r="AD10" s="32">
        <v>2024765630005</v>
      </c>
      <c r="AE10" s="28" t="s">
        <v>164</v>
      </c>
      <c r="AF10" s="28" t="s">
        <v>165</v>
      </c>
      <c r="AG10" s="28"/>
      <c r="AH10" s="28"/>
      <c r="AI10" s="24" t="s">
        <v>103</v>
      </c>
      <c r="AJ10" s="24">
        <v>6</v>
      </c>
      <c r="AK10" s="33" t="s">
        <v>104</v>
      </c>
      <c r="AL10" s="34">
        <v>4000000</v>
      </c>
      <c r="AM10" s="34">
        <v>0</v>
      </c>
      <c r="AN10" s="34">
        <v>0</v>
      </c>
      <c r="AO10" s="34">
        <v>0</v>
      </c>
      <c r="AP10" s="34">
        <v>0</v>
      </c>
      <c r="AQ10" s="34">
        <v>0</v>
      </c>
      <c r="AR10" s="34">
        <v>0</v>
      </c>
      <c r="AS10" s="34">
        <v>2400000</v>
      </c>
      <c r="AT10" s="34">
        <v>20000000</v>
      </c>
      <c r="AU10" s="34">
        <v>0</v>
      </c>
      <c r="AV10" s="34">
        <v>0</v>
      </c>
      <c r="AW10" s="34">
        <v>0</v>
      </c>
      <c r="AX10" s="34">
        <v>0</v>
      </c>
      <c r="AY10" s="34">
        <v>0</v>
      </c>
      <c r="AZ10" s="34">
        <v>0</v>
      </c>
      <c r="BA10" s="34">
        <v>0</v>
      </c>
      <c r="BB10" s="35">
        <f t="shared" si="0"/>
        <v>26400000</v>
      </c>
      <c r="BC10" s="36" t="s">
        <v>77</v>
      </c>
    </row>
    <row r="11" spans="1:55" ht="65.099999999999994" customHeight="1" x14ac:dyDescent="0.25">
      <c r="A11" s="4" t="s">
        <v>54</v>
      </c>
      <c r="B11" s="41" t="s">
        <v>55</v>
      </c>
      <c r="C11" s="12">
        <v>40010010</v>
      </c>
      <c r="D11" s="42" t="s">
        <v>166</v>
      </c>
      <c r="E11" s="43" t="s">
        <v>167</v>
      </c>
      <c r="F11" s="44">
        <v>39.119999999999997</v>
      </c>
      <c r="G11" s="44">
        <v>39.119999999999997</v>
      </c>
      <c r="H11" s="7" t="s">
        <v>168</v>
      </c>
      <c r="I11" s="8" t="s">
        <v>169</v>
      </c>
      <c r="J11" s="47" t="s">
        <v>170</v>
      </c>
      <c r="K11" s="9" t="s">
        <v>61</v>
      </c>
      <c r="L11" s="8" t="s">
        <v>171</v>
      </c>
      <c r="M11" s="8" t="s">
        <v>172</v>
      </c>
      <c r="N11" s="9">
        <v>22</v>
      </c>
      <c r="O11" s="8" t="s">
        <v>173</v>
      </c>
      <c r="P11" s="9">
        <v>2202</v>
      </c>
      <c r="Q11" s="8" t="s">
        <v>174</v>
      </c>
      <c r="R11" s="10">
        <v>2202049</v>
      </c>
      <c r="S11" s="8" t="s">
        <v>175</v>
      </c>
      <c r="T11" s="10">
        <v>220204900</v>
      </c>
      <c r="U11" s="8" t="s">
        <v>176</v>
      </c>
      <c r="V11" s="48" t="s">
        <v>177</v>
      </c>
      <c r="W11" s="9">
        <v>1</v>
      </c>
      <c r="X11" s="9" t="s">
        <v>178</v>
      </c>
      <c r="Y11" s="9">
        <v>2023</v>
      </c>
      <c r="Z11" s="11" t="s">
        <v>179</v>
      </c>
      <c r="AA11" s="9">
        <v>1</v>
      </c>
      <c r="AB11" s="9" t="s">
        <v>180</v>
      </c>
      <c r="AC11" s="8" t="s">
        <v>181</v>
      </c>
      <c r="AD11" s="4" t="s">
        <v>182</v>
      </c>
      <c r="AE11" s="9" t="s">
        <v>182</v>
      </c>
      <c r="AF11" s="9" t="s">
        <v>182</v>
      </c>
      <c r="AG11" s="9" t="s">
        <v>182</v>
      </c>
      <c r="AH11" s="9" t="s">
        <v>182</v>
      </c>
      <c r="AI11" s="4" t="s">
        <v>75</v>
      </c>
      <c r="AJ11" s="49">
        <v>0</v>
      </c>
      <c r="AK11" s="13" t="s">
        <v>76</v>
      </c>
      <c r="AL11" s="50">
        <v>0</v>
      </c>
      <c r="AM11" s="50">
        <v>0</v>
      </c>
      <c r="AN11" s="50">
        <v>0</v>
      </c>
      <c r="AO11" s="50">
        <v>0</v>
      </c>
      <c r="AP11" s="50">
        <v>0</v>
      </c>
      <c r="AQ11" s="50">
        <v>0</v>
      </c>
      <c r="AR11" s="50">
        <v>0</v>
      </c>
      <c r="AS11" s="50">
        <v>0</v>
      </c>
      <c r="AT11" s="50">
        <v>0</v>
      </c>
      <c r="AU11" s="50">
        <v>0</v>
      </c>
      <c r="AV11" s="50">
        <v>0</v>
      </c>
      <c r="AW11" s="50">
        <v>0</v>
      </c>
      <c r="AX11" s="50">
        <v>0</v>
      </c>
      <c r="AY11" s="50">
        <v>0</v>
      </c>
      <c r="AZ11" s="50">
        <v>0</v>
      </c>
      <c r="BA11" s="50">
        <v>0</v>
      </c>
      <c r="BB11" s="15">
        <f t="shared" si="0"/>
        <v>0</v>
      </c>
      <c r="BC11" s="16" t="s">
        <v>173</v>
      </c>
    </row>
    <row r="12" spans="1:55" ht="65.099999999999994" customHeight="1" x14ac:dyDescent="0.25">
      <c r="A12" s="24" t="s">
        <v>54</v>
      </c>
      <c r="B12" s="25" t="s">
        <v>55</v>
      </c>
      <c r="C12" s="32">
        <v>40010010</v>
      </c>
      <c r="D12" s="51" t="s">
        <v>166</v>
      </c>
      <c r="E12" s="38" t="s">
        <v>167</v>
      </c>
      <c r="F12" s="39">
        <v>39.119999999999997</v>
      </c>
      <c r="G12" s="39">
        <v>39.119999999999997</v>
      </c>
      <c r="H12" s="27" t="s">
        <v>183</v>
      </c>
      <c r="I12" s="28" t="s">
        <v>169</v>
      </c>
      <c r="J12" s="28" t="s">
        <v>184</v>
      </c>
      <c r="K12" s="29" t="s">
        <v>61</v>
      </c>
      <c r="L12" s="28" t="s">
        <v>171</v>
      </c>
      <c r="M12" s="28" t="s">
        <v>172</v>
      </c>
      <c r="N12" s="29">
        <v>22</v>
      </c>
      <c r="O12" s="28" t="s">
        <v>173</v>
      </c>
      <c r="P12" s="29">
        <v>2201</v>
      </c>
      <c r="Q12" s="28" t="s">
        <v>185</v>
      </c>
      <c r="R12" s="30">
        <v>2201033</v>
      </c>
      <c r="S12" s="28" t="s">
        <v>186</v>
      </c>
      <c r="T12" s="30">
        <v>220103300</v>
      </c>
      <c r="U12" s="28" t="s">
        <v>187</v>
      </c>
      <c r="V12" s="52" t="s">
        <v>188</v>
      </c>
      <c r="W12" s="29">
        <v>0</v>
      </c>
      <c r="X12" s="29" t="s">
        <v>178</v>
      </c>
      <c r="Y12" s="29">
        <v>2023</v>
      </c>
      <c r="Z12" s="31" t="s">
        <v>189</v>
      </c>
      <c r="AA12" s="29">
        <v>100</v>
      </c>
      <c r="AB12" s="29" t="s">
        <v>190</v>
      </c>
      <c r="AC12" s="28" t="s">
        <v>191</v>
      </c>
      <c r="AD12" s="24" t="s">
        <v>182</v>
      </c>
      <c r="AE12" s="29" t="s">
        <v>182</v>
      </c>
      <c r="AF12" s="29" t="s">
        <v>182</v>
      </c>
      <c r="AG12" s="29" t="s">
        <v>182</v>
      </c>
      <c r="AH12" s="29" t="s">
        <v>182</v>
      </c>
      <c r="AI12" s="24" t="s">
        <v>75</v>
      </c>
      <c r="AJ12" s="53">
        <v>0</v>
      </c>
      <c r="AK12" s="33" t="s">
        <v>76</v>
      </c>
      <c r="AL12" s="54"/>
      <c r="AM12" s="54"/>
      <c r="AN12" s="54"/>
      <c r="AO12" s="54"/>
      <c r="AP12" s="54"/>
      <c r="AQ12" s="54"/>
      <c r="AR12" s="54"/>
      <c r="AS12" s="54"/>
      <c r="AT12" s="54"/>
      <c r="AU12" s="54"/>
      <c r="AV12" s="54"/>
      <c r="AW12" s="54"/>
      <c r="AX12" s="54"/>
      <c r="AY12" s="54"/>
      <c r="AZ12" s="54"/>
      <c r="BA12" s="54"/>
      <c r="BB12" s="35">
        <f t="shared" si="0"/>
        <v>0</v>
      </c>
      <c r="BC12" s="36" t="s">
        <v>173</v>
      </c>
    </row>
    <row r="13" spans="1:55" ht="65.099999999999994" customHeight="1" x14ac:dyDescent="0.25">
      <c r="A13" s="24" t="s">
        <v>54</v>
      </c>
      <c r="B13" s="25" t="s">
        <v>55</v>
      </c>
      <c r="C13" s="32">
        <v>40010010</v>
      </c>
      <c r="D13" s="51" t="s">
        <v>166</v>
      </c>
      <c r="E13" s="38" t="s">
        <v>167</v>
      </c>
      <c r="F13" s="39">
        <v>39.119999999999997</v>
      </c>
      <c r="G13" s="39">
        <v>39.119999999999997</v>
      </c>
      <c r="H13" s="27" t="s">
        <v>192</v>
      </c>
      <c r="I13" s="28" t="s">
        <v>169</v>
      </c>
      <c r="J13" s="28" t="s">
        <v>193</v>
      </c>
      <c r="K13" s="29" t="s">
        <v>61</v>
      </c>
      <c r="L13" s="28" t="s">
        <v>171</v>
      </c>
      <c r="M13" s="28" t="s">
        <v>194</v>
      </c>
      <c r="N13" s="29" t="s">
        <v>195</v>
      </c>
      <c r="O13" s="28" t="s">
        <v>173</v>
      </c>
      <c r="P13" s="29" t="s">
        <v>196</v>
      </c>
      <c r="Q13" s="28" t="s">
        <v>185</v>
      </c>
      <c r="R13" s="30">
        <v>2201006</v>
      </c>
      <c r="S13" s="28" t="s">
        <v>197</v>
      </c>
      <c r="T13" s="30">
        <v>220100600</v>
      </c>
      <c r="U13" s="28" t="s">
        <v>198</v>
      </c>
      <c r="V13" s="52" t="s">
        <v>199</v>
      </c>
      <c r="W13" s="29">
        <v>0</v>
      </c>
      <c r="X13" s="29" t="s">
        <v>178</v>
      </c>
      <c r="Y13" s="29">
        <v>2023</v>
      </c>
      <c r="Z13" s="31" t="s">
        <v>200</v>
      </c>
      <c r="AA13" s="29">
        <v>1</v>
      </c>
      <c r="AB13" s="29" t="s">
        <v>201</v>
      </c>
      <c r="AC13" s="28" t="s">
        <v>202</v>
      </c>
      <c r="AD13" s="24" t="s">
        <v>182</v>
      </c>
      <c r="AE13" s="29" t="s">
        <v>182</v>
      </c>
      <c r="AF13" s="29" t="s">
        <v>182</v>
      </c>
      <c r="AG13" s="29" t="s">
        <v>182</v>
      </c>
      <c r="AH13" s="29" t="s">
        <v>182</v>
      </c>
      <c r="AI13" s="24" t="s">
        <v>75</v>
      </c>
      <c r="AJ13" s="53">
        <v>0</v>
      </c>
      <c r="AK13" s="33" t="s">
        <v>76</v>
      </c>
      <c r="AL13" s="54"/>
      <c r="AM13" s="54"/>
      <c r="AN13" s="54"/>
      <c r="AO13" s="54"/>
      <c r="AP13" s="54"/>
      <c r="AQ13" s="54"/>
      <c r="AR13" s="54"/>
      <c r="AS13" s="54"/>
      <c r="AT13" s="54"/>
      <c r="AU13" s="54"/>
      <c r="AV13" s="54"/>
      <c r="AW13" s="54"/>
      <c r="AX13" s="54"/>
      <c r="AY13" s="54"/>
      <c r="AZ13" s="54"/>
      <c r="BA13" s="54"/>
      <c r="BB13" s="35">
        <f t="shared" si="0"/>
        <v>0</v>
      </c>
      <c r="BC13" s="36" t="s">
        <v>173</v>
      </c>
    </row>
    <row r="14" spans="1:55" ht="65.099999999999994" customHeight="1" x14ac:dyDescent="0.25">
      <c r="A14" s="24" t="s">
        <v>54</v>
      </c>
      <c r="B14" s="25" t="s">
        <v>55</v>
      </c>
      <c r="C14" s="32">
        <v>40010010</v>
      </c>
      <c r="D14" s="51" t="s">
        <v>166</v>
      </c>
      <c r="E14" s="38" t="s">
        <v>167</v>
      </c>
      <c r="F14" s="39">
        <v>39.119999999999997</v>
      </c>
      <c r="G14" s="39">
        <v>39.119999999999997</v>
      </c>
      <c r="H14" s="27" t="s">
        <v>203</v>
      </c>
      <c r="I14" s="28" t="s">
        <v>169</v>
      </c>
      <c r="J14" s="28" t="s">
        <v>204</v>
      </c>
      <c r="K14" s="29" t="s">
        <v>61</v>
      </c>
      <c r="L14" s="28" t="s">
        <v>171</v>
      </c>
      <c r="M14" s="28" t="s">
        <v>205</v>
      </c>
      <c r="N14" s="29">
        <v>22</v>
      </c>
      <c r="O14" s="28" t="s">
        <v>173</v>
      </c>
      <c r="P14" s="29">
        <v>2201</v>
      </c>
      <c r="Q14" s="28" t="s">
        <v>206</v>
      </c>
      <c r="R14" s="30">
        <v>2201005</v>
      </c>
      <c r="S14" s="28" t="s">
        <v>207</v>
      </c>
      <c r="T14" s="30">
        <v>220100501</v>
      </c>
      <c r="U14" s="28" t="s">
        <v>208</v>
      </c>
      <c r="V14" s="52" t="s">
        <v>209</v>
      </c>
      <c r="W14" s="29">
        <v>1</v>
      </c>
      <c r="X14" s="29" t="s">
        <v>178</v>
      </c>
      <c r="Y14" s="29">
        <v>2023</v>
      </c>
      <c r="Z14" s="31" t="s">
        <v>210</v>
      </c>
      <c r="AA14" s="29">
        <v>1</v>
      </c>
      <c r="AB14" s="29" t="s">
        <v>190</v>
      </c>
      <c r="AC14" s="28" t="s">
        <v>191</v>
      </c>
      <c r="AD14" s="24" t="s">
        <v>182</v>
      </c>
      <c r="AE14" s="29" t="s">
        <v>182</v>
      </c>
      <c r="AF14" s="29" t="s">
        <v>182</v>
      </c>
      <c r="AG14" s="29" t="s">
        <v>182</v>
      </c>
      <c r="AH14" s="29" t="s">
        <v>182</v>
      </c>
      <c r="AI14" s="24" t="s">
        <v>75</v>
      </c>
      <c r="AJ14" s="53">
        <v>0</v>
      </c>
      <c r="AK14" s="33" t="s">
        <v>76</v>
      </c>
      <c r="AL14" s="54"/>
      <c r="AM14" s="54"/>
      <c r="AN14" s="54"/>
      <c r="AO14" s="54"/>
      <c r="AP14" s="54"/>
      <c r="AQ14" s="54"/>
      <c r="AR14" s="54"/>
      <c r="AS14" s="54"/>
      <c r="AT14" s="54"/>
      <c r="AU14" s="54"/>
      <c r="AV14" s="54"/>
      <c r="AW14" s="54"/>
      <c r="AX14" s="54"/>
      <c r="AY14" s="54"/>
      <c r="AZ14" s="54"/>
      <c r="BA14" s="54"/>
      <c r="BB14" s="35">
        <f t="shared" si="0"/>
        <v>0</v>
      </c>
      <c r="BC14" s="36" t="s">
        <v>173</v>
      </c>
    </row>
    <row r="15" spans="1:55" ht="65.099999999999994" customHeight="1" x14ac:dyDescent="0.25">
      <c r="A15" s="24" t="s">
        <v>54</v>
      </c>
      <c r="B15" s="25" t="s">
        <v>55</v>
      </c>
      <c r="C15" s="32">
        <v>40010010</v>
      </c>
      <c r="D15" s="51" t="s">
        <v>166</v>
      </c>
      <c r="E15" s="38" t="s">
        <v>167</v>
      </c>
      <c r="F15" s="39">
        <v>39.119999999999997</v>
      </c>
      <c r="G15" s="39">
        <v>39.119999999999997</v>
      </c>
      <c r="H15" s="27" t="s">
        <v>211</v>
      </c>
      <c r="I15" s="28" t="s">
        <v>169</v>
      </c>
      <c r="J15" s="28" t="s">
        <v>212</v>
      </c>
      <c r="K15" s="29" t="s">
        <v>61</v>
      </c>
      <c r="L15" s="28" t="s">
        <v>171</v>
      </c>
      <c r="M15" s="28" t="s">
        <v>213</v>
      </c>
      <c r="N15" s="29">
        <v>22</v>
      </c>
      <c r="O15" s="28" t="s">
        <v>173</v>
      </c>
      <c r="P15" s="29" t="s">
        <v>196</v>
      </c>
      <c r="Q15" s="28" t="s">
        <v>185</v>
      </c>
      <c r="R15" s="30">
        <v>2201061</v>
      </c>
      <c r="S15" s="28" t="s">
        <v>214</v>
      </c>
      <c r="T15" s="30">
        <v>220106100</v>
      </c>
      <c r="U15" s="28" t="s">
        <v>215</v>
      </c>
      <c r="V15" s="52" t="s">
        <v>216</v>
      </c>
      <c r="W15" s="29">
        <v>4</v>
      </c>
      <c r="X15" s="29" t="s">
        <v>178</v>
      </c>
      <c r="Y15" s="29">
        <v>2023</v>
      </c>
      <c r="Z15" s="31" t="s">
        <v>200</v>
      </c>
      <c r="AA15" s="29">
        <v>6</v>
      </c>
      <c r="AB15" s="29" t="s">
        <v>217</v>
      </c>
      <c r="AC15" s="28" t="s">
        <v>218</v>
      </c>
      <c r="AD15" s="55">
        <v>2024765630072</v>
      </c>
      <c r="AE15" s="28" t="s">
        <v>219</v>
      </c>
      <c r="AF15" s="28" t="s">
        <v>220</v>
      </c>
      <c r="AG15" s="28"/>
      <c r="AH15" s="28"/>
      <c r="AI15" s="24" t="s">
        <v>75</v>
      </c>
      <c r="AJ15" s="24">
        <v>6</v>
      </c>
      <c r="AK15" s="33" t="s">
        <v>104</v>
      </c>
      <c r="AL15" s="54">
        <v>10000000</v>
      </c>
      <c r="AM15" s="54"/>
      <c r="AN15" s="54"/>
      <c r="AO15" s="54"/>
      <c r="AP15" s="54"/>
      <c r="AQ15" s="54"/>
      <c r="AR15" s="54"/>
      <c r="AS15" s="54"/>
      <c r="AT15" s="54"/>
      <c r="AU15" s="54"/>
      <c r="AV15" s="54"/>
      <c r="AW15" s="54"/>
      <c r="AX15" s="54"/>
      <c r="AY15" s="54"/>
      <c r="AZ15" s="54"/>
      <c r="BA15" s="54"/>
      <c r="BB15" s="35">
        <f t="shared" si="0"/>
        <v>10000000</v>
      </c>
      <c r="BC15" s="36" t="s">
        <v>173</v>
      </c>
    </row>
    <row r="16" spans="1:55" ht="65.099999999999994" customHeight="1" x14ac:dyDescent="0.25">
      <c r="A16" s="24" t="s">
        <v>54</v>
      </c>
      <c r="B16" s="25" t="s">
        <v>55</v>
      </c>
      <c r="C16" s="32">
        <v>40010010</v>
      </c>
      <c r="D16" s="51" t="s">
        <v>166</v>
      </c>
      <c r="E16" s="38" t="s">
        <v>167</v>
      </c>
      <c r="F16" s="39">
        <v>39.119999999999997</v>
      </c>
      <c r="G16" s="39">
        <v>39.119999999999997</v>
      </c>
      <c r="H16" s="27" t="s">
        <v>221</v>
      </c>
      <c r="I16" s="28" t="s">
        <v>169</v>
      </c>
      <c r="J16" s="28" t="s">
        <v>222</v>
      </c>
      <c r="K16" s="29" t="s">
        <v>61</v>
      </c>
      <c r="L16" s="28" t="s">
        <v>171</v>
      </c>
      <c r="M16" s="28" t="s">
        <v>223</v>
      </c>
      <c r="N16" s="29">
        <v>22</v>
      </c>
      <c r="O16" s="28" t="s">
        <v>173</v>
      </c>
      <c r="P16" s="29" t="s">
        <v>196</v>
      </c>
      <c r="Q16" s="28" t="s">
        <v>224</v>
      </c>
      <c r="R16" s="30">
        <v>2201069</v>
      </c>
      <c r="S16" s="28" t="s">
        <v>225</v>
      </c>
      <c r="T16" s="30">
        <v>220106908</v>
      </c>
      <c r="U16" s="28" t="s">
        <v>226</v>
      </c>
      <c r="V16" s="52" t="s">
        <v>227</v>
      </c>
      <c r="W16" s="29">
        <v>3</v>
      </c>
      <c r="X16" s="29" t="s">
        <v>178</v>
      </c>
      <c r="Y16" s="29">
        <v>2023</v>
      </c>
      <c r="Z16" s="31" t="s">
        <v>200</v>
      </c>
      <c r="AA16" s="29">
        <v>4</v>
      </c>
      <c r="AB16" s="29" t="s">
        <v>180</v>
      </c>
      <c r="AC16" s="28" t="s">
        <v>181</v>
      </c>
      <c r="AD16" s="55">
        <v>2023765630030</v>
      </c>
      <c r="AE16" s="28" t="s">
        <v>228</v>
      </c>
      <c r="AF16" s="28" t="s">
        <v>229</v>
      </c>
      <c r="AG16" s="28"/>
      <c r="AH16" s="28"/>
      <c r="AI16" s="24" t="s">
        <v>103</v>
      </c>
      <c r="AJ16" s="53">
        <v>4</v>
      </c>
      <c r="AK16" s="33" t="s">
        <v>104</v>
      </c>
      <c r="AL16" s="54"/>
      <c r="AM16" s="54"/>
      <c r="AN16" s="34">
        <v>71916545</v>
      </c>
      <c r="AO16" s="54"/>
      <c r="AP16" s="54"/>
      <c r="AQ16" s="54"/>
      <c r="AR16" s="54"/>
      <c r="AS16" s="54"/>
      <c r="AT16" s="54"/>
      <c r="AU16" s="54"/>
      <c r="AV16" s="54"/>
      <c r="AW16" s="54"/>
      <c r="AX16" s="54"/>
      <c r="AY16" s="54"/>
      <c r="AZ16" s="54"/>
      <c r="BA16" s="54"/>
      <c r="BB16" s="35">
        <f t="shared" si="0"/>
        <v>71916545</v>
      </c>
      <c r="BC16" s="36" t="s">
        <v>173</v>
      </c>
    </row>
    <row r="17" spans="1:55" ht="65.099999999999994" customHeight="1" x14ac:dyDescent="0.25">
      <c r="A17" s="24" t="s">
        <v>54</v>
      </c>
      <c r="B17" s="25" t="s">
        <v>55</v>
      </c>
      <c r="C17" s="32">
        <v>40010010</v>
      </c>
      <c r="D17" s="51" t="s">
        <v>166</v>
      </c>
      <c r="E17" s="38" t="s">
        <v>167</v>
      </c>
      <c r="F17" s="39">
        <v>39.119999999999997</v>
      </c>
      <c r="G17" s="39">
        <v>39.119999999999997</v>
      </c>
      <c r="H17" s="27" t="s">
        <v>230</v>
      </c>
      <c r="I17" s="28" t="s">
        <v>169</v>
      </c>
      <c r="J17" s="28" t="s">
        <v>231</v>
      </c>
      <c r="K17" s="29" t="s">
        <v>61</v>
      </c>
      <c r="L17" s="28" t="s">
        <v>171</v>
      </c>
      <c r="M17" s="28" t="s">
        <v>232</v>
      </c>
      <c r="N17" s="29">
        <v>22</v>
      </c>
      <c r="O17" s="28" t="s">
        <v>173</v>
      </c>
      <c r="P17" s="29" t="s">
        <v>196</v>
      </c>
      <c r="Q17" s="28" t="s">
        <v>185</v>
      </c>
      <c r="R17" s="30">
        <v>2201029</v>
      </c>
      <c r="S17" s="28" t="s">
        <v>233</v>
      </c>
      <c r="T17" s="56">
        <v>220102900</v>
      </c>
      <c r="U17" s="28" t="s">
        <v>234</v>
      </c>
      <c r="V17" s="52" t="s">
        <v>235</v>
      </c>
      <c r="W17" s="45">
        <v>100</v>
      </c>
      <c r="X17" s="29" t="s">
        <v>178</v>
      </c>
      <c r="Y17" s="29">
        <v>2023</v>
      </c>
      <c r="Z17" s="31" t="s">
        <v>200</v>
      </c>
      <c r="AA17" s="29">
        <v>130</v>
      </c>
      <c r="AB17" s="57" t="s">
        <v>113</v>
      </c>
      <c r="AC17" s="58" t="s">
        <v>114</v>
      </c>
      <c r="AD17" s="55">
        <v>2023765630024</v>
      </c>
      <c r="AE17" s="28" t="s">
        <v>236</v>
      </c>
      <c r="AF17" s="28" t="s">
        <v>237</v>
      </c>
      <c r="AG17" s="28"/>
      <c r="AH17" s="28"/>
      <c r="AI17" s="24" t="s">
        <v>103</v>
      </c>
      <c r="AJ17" s="59">
        <v>130</v>
      </c>
      <c r="AK17" s="33" t="s">
        <v>104</v>
      </c>
      <c r="AL17" s="54"/>
      <c r="AM17" s="54"/>
      <c r="AN17" s="34">
        <v>180000000</v>
      </c>
      <c r="AO17" s="54"/>
      <c r="AP17" s="54"/>
      <c r="AQ17" s="54"/>
      <c r="AR17" s="54"/>
      <c r="AS17" s="54"/>
      <c r="AT17" s="54"/>
      <c r="AU17" s="54"/>
      <c r="AV17" s="54"/>
      <c r="AW17" s="54"/>
      <c r="AX17" s="54"/>
      <c r="AY17" s="54"/>
      <c r="AZ17" s="54"/>
      <c r="BA17" s="54"/>
      <c r="BB17" s="35">
        <f t="shared" si="0"/>
        <v>180000000</v>
      </c>
      <c r="BC17" s="36" t="s">
        <v>173</v>
      </c>
    </row>
    <row r="18" spans="1:55" ht="65.099999999999994" customHeight="1" x14ac:dyDescent="0.25">
      <c r="A18" s="24" t="s">
        <v>54</v>
      </c>
      <c r="B18" s="25" t="s">
        <v>55</v>
      </c>
      <c r="C18" s="32">
        <v>40040005</v>
      </c>
      <c r="D18" s="51" t="s">
        <v>238</v>
      </c>
      <c r="E18" s="38" t="s">
        <v>57</v>
      </c>
      <c r="F18" s="60">
        <v>1</v>
      </c>
      <c r="G18" s="60">
        <v>1</v>
      </c>
      <c r="H18" s="27" t="s">
        <v>239</v>
      </c>
      <c r="I18" s="28" t="s">
        <v>169</v>
      </c>
      <c r="J18" s="28" t="s">
        <v>240</v>
      </c>
      <c r="K18" s="29" t="s">
        <v>61</v>
      </c>
      <c r="L18" s="28" t="s">
        <v>171</v>
      </c>
      <c r="M18" s="28" t="s">
        <v>205</v>
      </c>
      <c r="N18" s="29" t="s">
        <v>195</v>
      </c>
      <c r="O18" s="28" t="s">
        <v>173</v>
      </c>
      <c r="P18" s="29" t="s">
        <v>196</v>
      </c>
      <c r="Q18" s="28" t="s">
        <v>185</v>
      </c>
      <c r="R18" s="30">
        <v>2201079</v>
      </c>
      <c r="S18" s="28" t="s">
        <v>241</v>
      </c>
      <c r="T18" s="56">
        <v>220107900</v>
      </c>
      <c r="U18" s="28" t="s">
        <v>242</v>
      </c>
      <c r="V18" s="52" t="s">
        <v>243</v>
      </c>
      <c r="W18" s="45">
        <v>6636</v>
      </c>
      <c r="X18" s="29" t="s">
        <v>178</v>
      </c>
      <c r="Y18" s="29">
        <v>2023</v>
      </c>
      <c r="Z18" s="31" t="s">
        <v>189</v>
      </c>
      <c r="AA18" s="29">
        <v>5000</v>
      </c>
      <c r="AB18" s="29" t="s">
        <v>190</v>
      </c>
      <c r="AC18" s="28" t="s">
        <v>191</v>
      </c>
      <c r="AD18" s="55">
        <v>2023765630025</v>
      </c>
      <c r="AE18" s="28" t="s">
        <v>244</v>
      </c>
      <c r="AF18" s="28" t="s">
        <v>245</v>
      </c>
      <c r="AG18" s="28"/>
      <c r="AH18" s="28"/>
      <c r="AI18" s="24" t="s">
        <v>103</v>
      </c>
      <c r="AJ18" s="59">
        <v>5000</v>
      </c>
      <c r="AK18" s="33" t="s">
        <v>104</v>
      </c>
      <c r="AL18" s="54"/>
      <c r="AM18" s="34">
        <v>203332914</v>
      </c>
      <c r="AN18" s="54"/>
      <c r="AO18" s="54"/>
      <c r="AP18" s="54"/>
      <c r="AQ18" s="54"/>
      <c r="AR18" s="54"/>
      <c r="AS18" s="54"/>
      <c r="AT18" s="54"/>
      <c r="AU18" s="54"/>
      <c r="AV18" s="54"/>
      <c r="AW18" s="54"/>
      <c r="AX18" s="54"/>
      <c r="AY18" s="54"/>
      <c r="AZ18" s="54"/>
      <c r="BA18" s="54"/>
      <c r="BB18" s="35">
        <f t="shared" si="0"/>
        <v>203332914</v>
      </c>
      <c r="BC18" s="36" t="s">
        <v>173</v>
      </c>
    </row>
    <row r="19" spans="1:55" ht="65.099999999999994" customHeight="1" x14ac:dyDescent="0.25">
      <c r="A19" s="24" t="s">
        <v>54</v>
      </c>
      <c r="B19" s="25" t="s">
        <v>55</v>
      </c>
      <c r="C19" s="32">
        <v>40010010</v>
      </c>
      <c r="D19" s="51" t="s">
        <v>166</v>
      </c>
      <c r="E19" s="38" t="s">
        <v>167</v>
      </c>
      <c r="F19" s="39">
        <v>39.119999999999997</v>
      </c>
      <c r="G19" s="39">
        <v>39.119999999999997</v>
      </c>
      <c r="H19" s="61" t="s">
        <v>246</v>
      </c>
      <c r="I19" s="58" t="s">
        <v>169</v>
      </c>
      <c r="J19" s="58" t="s">
        <v>247</v>
      </c>
      <c r="K19" s="57" t="s">
        <v>61</v>
      </c>
      <c r="L19" s="62" t="s">
        <v>248</v>
      </c>
      <c r="M19" s="58" t="s">
        <v>249</v>
      </c>
      <c r="N19" s="57">
        <v>22</v>
      </c>
      <c r="O19" s="58" t="s">
        <v>173</v>
      </c>
      <c r="P19" s="57" t="s">
        <v>196</v>
      </c>
      <c r="Q19" s="58" t="s">
        <v>185</v>
      </c>
      <c r="R19" s="63">
        <v>2201021</v>
      </c>
      <c r="S19" s="58" t="s">
        <v>250</v>
      </c>
      <c r="T19" s="64">
        <v>220102100</v>
      </c>
      <c r="U19" s="28" t="s">
        <v>251</v>
      </c>
      <c r="V19" s="52" t="s">
        <v>252</v>
      </c>
      <c r="W19" s="45">
        <v>2</v>
      </c>
      <c r="X19" s="29" t="s">
        <v>178</v>
      </c>
      <c r="Y19" s="57">
        <v>2023</v>
      </c>
      <c r="Z19" s="65" t="s">
        <v>200</v>
      </c>
      <c r="AA19" s="29">
        <v>3</v>
      </c>
      <c r="AB19" s="57" t="s">
        <v>180</v>
      </c>
      <c r="AC19" s="58" t="s">
        <v>181</v>
      </c>
      <c r="AD19" s="55">
        <v>2023765630031</v>
      </c>
      <c r="AE19" s="28" t="s">
        <v>253</v>
      </c>
      <c r="AF19" s="28" t="s">
        <v>254</v>
      </c>
      <c r="AG19" s="28"/>
      <c r="AH19" s="28"/>
      <c r="AI19" s="24" t="s">
        <v>103</v>
      </c>
      <c r="AJ19" s="59">
        <v>3</v>
      </c>
      <c r="AK19" s="33" t="s">
        <v>104</v>
      </c>
      <c r="AL19" s="54"/>
      <c r="AM19" s="54"/>
      <c r="AN19" s="34">
        <v>150000000</v>
      </c>
      <c r="AO19" s="54"/>
      <c r="AP19" s="54"/>
      <c r="AQ19" s="54"/>
      <c r="AR19" s="54"/>
      <c r="AS19" s="54"/>
      <c r="AT19" s="54"/>
      <c r="AU19" s="54"/>
      <c r="AV19" s="54"/>
      <c r="AW19" s="54"/>
      <c r="AX19" s="54"/>
      <c r="AY19" s="54"/>
      <c r="AZ19" s="54"/>
      <c r="BA19" s="54"/>
      <c r="BB19" s="35">
        <f t="shared" si="0"/>
        <v>150000000</v>
      </c>
      <c r="BC19" s="36" t="s">
        <v>173</v>
      </c>
    </row>
    <row r="20" spans="1:55" ht="65.099999999999994" customHeight="1" x14ac:dyDescent="0.25">
      <c r="A20" s="24" t="s">
        <v>54</v>
      </c>
      <c r="B20" s="25" t="s">
        <v>55</v>
      </c>
      <c r="C20" s="32">
        <v>40010010</v>
      </c>
      <c r="D20" s="51" t="s">
        <v>166</v>
      </c>
      <c r="E20" s="38" t="s">
        <v>167</v>
      </c>
      <c r="F20" s="39">
        <v>39.119999999999997</v>
      </c>
      <c r="G20" s="39">
        <v>39.119999999999997</v>
      </c>
      <c r="H20" s="27" t="s">
        <v>255</v>
      </c>
      <c r="I20" s="28" t="s">
        <v>169</v>
      </c>
      <c r="J20" s="28" t="s">
        <v>256</v>
      </c>
      <c r="K20" s="29" t="s">
        <v>61</v>
      </c>
      <c r="L20" s="28" t="s">
        <v>171</v>
      </c>
      <c r="M20" s="28" t="s">
        <v>213</v>
      </c>
      <c r="N20" s="29">
        <v>22</v>
      </c>
      <c r="O20" s="28" t="s">
        <v>173</v>
      </c>
      <c r="P20" s="29">
        <v>2201</v>
      </c>
      <c r="Q20" s="28" t="s">
        <v>224</v>
      </c>
      <c r="R20" s="30">
        <v>2201071</v>
      </c>
      <c r="S20" s="28" t="s">
        <v>257</v>
      </c>
      <c r="T20" s="56">
        <v>220107100</v>
      </c>
      <c r="U20" s="28" t="s">
        <v>258</v>
      </c>
      <c r="V20" s="52" t="s">
        <v>259</v>
      </c>
      <c r="W20" s="45">
        <v>6</v>
      </c>
      <c r="X20" s="29" t="s">
        <v>178</v>
      </c>
      <c r="Y20" s="29">
        <v>2023</v>
      </c>
      <c r="Z20" s="31" t="s">
        <v>200</v>
      </c>
      <c r="AA20" s="29">
        <v>6</v>
      </c>
      <c r="AB20" s="29" t="s">
        <v>190</v>
      </c>
      <c r="AC20" s="28" t="s">
        <v>191</v>
      </c>
      <c r="AD20" s="59" t="s">
        <v>260</v>
      </c>
      <c r="AE20" s="28" t="s">
        <v>261</v>
      </c>
      <c r="AF20" s="28" t="s">
        <v>262</v>
      </c>
      <c r="AG20" s="28"/>
      <c r="AH20" s="28"/>
      <c r="AI20" s="24" t="s">
        <v>103</v>
      </c>
      <c r="AJ20" s="59">
        <v>6</v>
      </c>
      <c r="AK20" s="33" t="s">
        <v>104</v>
      </c>
      <c r="AL20" s="54"/>
      <c r="AM20" s="54"/>
      <c r="AN20" s="34">
        <v>785207722.39999998</v>
      </c>
      <c r="AO20" s="54"/>
      <c r="AP20" s="54"/>
      <c r="AQ20" s="54"/>
      <c r="AR20" s="54"/>
      <c r="AS20" s="54"/>
      <c r="AT20" s="54"/>
      <c r="AU20" s="54"/>
      <c r="AV20" s="54"/>
      <c r="AW20" s="54"/>
      <c r="AX20" s="54"/>
      <c r="AY20" s="54"/>
      <c r="AZ20" s="54"/>
      <c r="BA20" s="54"/>
      <c r="BB20" s="35">
        <f t="shared" si="0"/>
        <v>785207722.39999998</v>
      </c>
      <c r="BC20" s="36" t="s">
        <v>173</v>
      </c>
    </row>
    <row r="21" spans="1:55" ht="65.099999999999994" customHeight="1" x14ac:dyDescent="0.25">
      <c r="A21" s="24" t="s">
        <v>54</v>
      </c>
      <c r="B21" s="25" t="s">
        <v>55</v>
      </c>
      <c r="C21" s="32">
        <v>40040001</v>
      </c>
      <c r="D21" s="51" t="s">
        <v>263</v>
      </c>
      <c r="E21" s="38" t="s">
        <v>264</v>
      </c>
      <c r="F21" s="39">
        <v>50.55</v>
      </c>
      <c r="G21" s="39">
        <v>50.55</v>
      </c>
      <c r="H21" s="27" t="s">
        <v>265</v>
      </c>
      <c r="I21" s="28" t="s">
        <v>169</v>
      </c>
      <c r="J21" s="28" t="s">
        <v>266</v>
      </c>
      <c r="K21" s="29" t="s">
        <v>61</v>
      </c>
      <c r="L21" s="28" t="s">
        <v>171</v>
      </c>
      <c r="M21" s="28" t="s">
        <v>205</v>
      </c>
      <c r="N21" s="29">
        <v>22</v>
      </c>
      <c r="O21" s="28" t="s">
        <v>173</v>
      </c>
      <c r="P21" s="29">
        <v>2201</v>
      </c>
      <c r="Q21" s="28" t="s">
        <v>185</v>
      </c>
      <c r="R21" s="30">
        <v>2201046</v>
      </c>
      <c r="S21" s="28" t="s">
        <v>267</v>
      </c>
      <c r="T21" s="56">
        <v>220104600</v>
      </c>
      <c r="U21" s="28" t="s">
        <v>268</v>
      </c>
      <c r="V21" s="52" t="s">
        <v>269</v>
      </c>
      <c r="W21" s="45">
        <v>4</v>
      </c>
      <c r="X21" s="29" t="s">
        <v>178</v>
      </c>
      <c r="Y21" s="29">
        <v>2023</v>
      </c>
      <c r="Z21" s="31" t="s">
        <v>189</v>
      </c>
      <c r="AA21" s="29">
        <v>4</v>
      </c>
      <c r="AB21" s="29" t="s">
        <v>190</v>
      </c>
      <c r="AC21" s="28" t="s">
        <v>191</v>
      </c>
      <c r="AD21" s="24" t="s">
        <v>182</v>
      </c>
      <c r="AE21" s="29" t="s">
        <v>182</v>
      </c>
      <c r="AF21" s="29" t="s">
        <v>182</v>
      </c>
      <c r="AG21" s="29" t="s">
        <v>182</v>
      </c>
      <c r="AH21" s="29" t="s">
        <v>182</v>
      </c>
      <c r="AI21" s="24" t="s">
        <v>75</v>
      </c>
      <c r="AJ21" s="33">
        <v>0</v>
      </c>
      <c r="AK21" s="33" t="s">
        <v>76</v>
      </c>
      <c r="AL21" s="54"/>
      <c r="AM21" s="54"/>
      <c r="AN21" s="54"/>
      <c r="AO21" s="54"/>
      <c r="AP21" s="54"/>
      <c r="AQ21" s="54"/>
      <c r="AR21" s="54"/>
      <c r="AS21" s="54"/>
      <c r="AT21" s="54"/>
      <c r="AU21" s="54"/>
      <c r="AV21" s="54"/>
      <c r="AW21" s="54"/>
      <c r="AX21" s="54"/>
      <c r="AY21" s="54"/>
      <c r="AZ21" s="54"/>
      <c r="BA21" s="54"/>
      <c r="BB21" s="35">
        <f t="shared" si="0"/>
        <v>0</v>
      </c>
      <c r="BC21" s="36" t="s">
        <v>173</v>
      </c>
    </row>
    <row r="22" spans="1:55" ht="84" customHeight="1" x14ac:dyDescent="0.25">
      <c r="A22" s="4" t="s">
        <v>54</v>
      </c>
      <c r="B22" s="41" t="s">
        <v>55</v>
      </c>
      <c r="C22" s="4">
        <v>270040002</v>
      </c>
      <c r="D22" s="42" t="s">
        <v>270</v>
      </c>
      <c r="E22" s="43" t="s">
        <v>271</v>
      </c>
      <c r="F22" s="44">
        <v>5822</v>
      </c>
      <c r="G22" s="44">
        <v>5822</v>
      </c>
      <c r="H22" s="7" t="s">
        <v>272</v>
      </c>
      <c r="I22" s="8" t="s">
        <v>273</v>
      </c>
      <c r="J22" s="8" t="s">
        <v>274</v>
      </c>
      <c r="K22" s="9" t="s">
        <v>61</v>
      </c>
      <c r="L22" s="8" t="s">
        <v>275</v>
      </c>
      <c r="M22" s="8">
        <v>348</v>
      </c>
      <c r="N22" s="9">
        <v>43</v>
      </c>
      <c r="O22" s="8" t="s">
        <v>276</v>
      </c>
      <c r="P22" s="9" t="s">
        <v>277</v>
      </c>
      <c r="Q22" s="8" t="s">
        <v>278</v>
      </c>
      <c r="R22" s="10">
        <v>4301001</v>
      </c>
      <c r="S22" s="8" t="s">
        <v>279</v>
      </c>
      <c r="T22" s="66">
        <v>430100100</v>
      </c>
      <c r="U22" s="8" t="s">
        <v>280</v>
      </c>
      <c r="V22" s="48" t="s">
        <v>281</v>
      </c>
      <c r="W22" s="6">
        <v>4151</v>
      </c>
      <c r="X22" s="6" t="s">
        <v>69</v>
      </c>
      <c r="Y22" s="9">
        <v>2023</v>
      </c>
      <c r="Z22" s="11" t="s">
        <v>282</v>
      </c>
      <c r="AA22" s="9">
        <v>14000</v>
      </c>
      <c r="AB22" s="9" t="s">
        <v>217</v>
      </c>
      <c r="AC22" s="8" t="s">
        <v>218</v>
      </c>
      <c r="AD22" s="67">
        <v>2023765630044</v>
      </c>
      <c r="AE22" s="8" t="s">
        <v>283</v>
      </c>
      <c r="AF22" s="8" t="s">
        <v>284</v>
      </c>
      <c r="AG22" s="8"/>
      <c r="AH22" s="8"/>
      <c r="AI22" s="4" t="s">
        <v>75</v>
      </c>
      <c r="AJ22" s="68">
        <v>1500</v>
      </c>
      <c r="AK22" s="13" t="s">
        <v>76</v>
      </c>
      <c r="AL22" s="50">
        <v>0</v>
      </c>
      <c r="AM22" s="50">
        <v>0</v>
      </c>
      <c r="AN22" s="50">
        <v>0</v>
      </c>
      <c r="AO22" s="50">
        <v>0</v>
      </c>
      <c r="AP22" s="50">
        <v>0</v>
      </c>
      <c r="AQ22" s="50">
        <v>0</v>
      </c>
      <c r="AR22" s="69">
        <v>84953944.5</v>
      </c>
      <c r="AS22" s="50">
        <v>0</v>
      </c>
      <c r="AT22" s="50">
        <v>0</v>
      </c>
      <c r="AU22" s="50">
        <v>0</v>
      </c>
      <c r="AV22" s="50">
        <v>0</v>
      </c>
      <c r="AW22" s="50">
        <v>0</v>
      </c>
      <c r="AX22" s="50">
        <v>0</v>
      </c>
      <c r="AY22" s="50">
        <v>0</v>
      </c>
      <c r="AZ22" s="50">
        <v>0</v>
      </c>
      <c r="BA22" s="50">
        <v>0</v>
      </c>
      <c r="BB22" s="15">
        <f t="shared" si="0"/>
        <v>84953944.5</v>
      </c>
      <c r="BC22" s="16" t="s">
        <v>285</v>
      </c>
    </row>
    <row r="23" spans="1:55" ht="72.75" customHeight="1" x14ac:dyDescent="0.25">
      <c r="A23" s="4" t="s">
        <v>54</v>
      </c>
      <c r="B23" s="41" t="s">
        <v>55</v>
      </c>
      <c r="C23" s="4">
        <v>270040003</v>
      </c>
      <c r="D23" s="42" t="s">
        <v>270</v>
      </c>
      <c r="E23" s="43" t="s">
        <v>271</v>
      </c>
      <c r="F23" s="44">
        <v>5822</v>
      </c>
      <c r="G23" s="44">
        <v>5822</v>
      </c>
      <c r="H23" s="7" t="s">
        <v>286</v>
      </c>
      <c r="I23" s="8" t="s">
        <v>273</v>
      </c>
      <c r="J23" s="8" t="s">
        <v>274</v>
      </c>
      <c r="K23" s="9" t="s">
        <v>61</v>
      </c>
      <c r="L23" s="8" t="s">
        <v>287</v>
      </c>
      <c r="M23" s="8">
        <v>1469</v>
      </c>
      <c r="N23" s="9">
        <v>43</v>
      </c>
      <c r="O23" s="8" t="s">
        <v>276</v>
      </c>
      <c r="P23" s="9" t="s">
        <v>277</v>
      </c>
      <c r="Q23" s="8" t="s">
        <v>278</v>
      </c>
      <c r="R23" s="10">
        <v>4301007</v>
      </c>
      <c r="S23" s="8" t="s">
        <v>288</v>
      </c>
      <c r="T23" s="66">
        <v>430100702</v>
      </c>
      <c r="U23" s="8" t="s">
        <v>289</v>
      </c>
      <c r="V23" s="48" t="s">
        <v>290</v>
      </c>
      <c r="W23" s="6">
        <v>10</v>
      </c>
      <c r="X23" s="6" t="s">
        <v>291</v>
      </c>
      <c r="Y23" s="9" t="s">
        <v>292</v>
      </c>
      <c r="Z23" s="11" t="s">
        <v>293</v>
      </c>
      <c r="AA23" s="9">
        <v>15</v>
      </c>
      <c r="AB23" s="9" t="s">
        <v>294</v>
      </c>
      <c r="AC23" s="8" t="s">
        <v>295</v>
      </c>
      <c r="AD23" s="67">
        <v>2023765630044</v>
      </c>
      <c r="AE23" s="8" t="s">
        <v>283</v>
      </c>
      <c r="AF23" s="8" t="s">
        <v>284</v>
      </c>
      <c r="AG23" s="8"/>
      <c r="AH23" s="8"/>
      <c r="AI23" s="4" t="s">
        <v>75</v>
      </c>
      <c r="AJ23" s="67">
        <v>0</v>
      </c>
      <c r="AK23" s="13" t="s">
        <v>76</v>
      </c>
      <c r="AL23" s="14">
        <v>50000000</v>
      </c>
      <c r="AM23" s="50">
        <v>0</v>
      </c>
      <c r="AN23" s="50">
        <v>0</v>
      </c>
      <c r="AO23" s="50">
        <v>0</v>
      </c>
      <c r="AP23" s="50">
        <v>0</v>
      </c>
      <c r="AQ23" s="50">
        <v>0</v>
      </c>
      <c r="AR23" s="70">
        <v>98174214.5</v>
      </c>
      <c r="AS23" s="71">
        <f>12374421.3+50000000</f>
        <v>62374421.299999997</v>
      </c>
      <c r="AT23" s="50">
        <v>0</v>
      </c>
      <c r="AU23" s="50">
        <v>0</v>
      </c>
      <c r="AV23" s="50">
        <v>0</v>
      </c>
      <c r="AW23" s="50">
        <v>0</v>
      </c>
      <c r="AX23" s="50">
        <v>0</v>
      </c>
      <c r="AY23" s="50">
        <v>0</v>
      </c>
      <c r="AZ23" s="50">
        <v>0</v>
      </c>
      <c r="BA23" s="50">
        <v>0</v>
      </c>
      <c r="BB23" s="15">
        <f>+SUM(AL23:BA23)</f>
        <v>210548635.80000001</v>
      </c>
      <c r="BC23" s="16" t="s">
        <v>285</v>
      </c>
    </row>
    <row r="24" spans="1:55" ht="65.099999999999994" customHeight="1" x14ac:dyDescent="0.25">
      <c r="A24" s="4" t="s">
        <v>54</v>
      </c>
      <c r="B24" s="41" t="s">
        <v>55</v>
      </c>
      <c r="C24" s="4">
        <v>270040004</v>
      </c>
      <c r="D24" s="42" t="s">
        <v>270</v>
      </c>
      <c r="E24" s="43" t="s">
        <v>271</v>
      </c>
      <c r="F24" s="44">
        <v>5822</v>
      </c>
      <c r="G24" s="44">
        <v>5822</v>
      </c>
      <c r="H24" s="7" t="s">
        <v>296</v>
      </c>
      <c r="I24" s="8" t="s">
        <v>273</v>
      </c>
      <c r="J24" s="8" t="s">
        <v>274</v>
      </c>
      <c r="K24" s="9" t="s">
        <v>61</v>
      </c>
      <c r="L24" s="8" t="s">
        <v>297</v>
      </c>
      <c r="M24" s="8">
        <v>49119</v>
      </c>
      <c r="N24" s="9">
        <v>43</v>
      </c>
      <c r="O24" s="8" t="s">
        <v>276</v>
      </c>
      <c r="P24" s="9" t="s">
        <v>277</v>
      </c>
      <c r="Q24" s="8" t="s">
        <v>278</v>
      </c>
      <c r="R24" s="10">
        <v>4301004</v>
      </c>
      <c r="S24" s="8" t="s">
        <v>298</v>
      </c>
      <c r="T24" s="66">
        <v>430100400</v>
      </c>
      <c r="U24" s="8" t="s">
        <v>299</v>
      </c>
      <c r="V24" s="48" t="s">
        <v>300</v>
      </c>
      <c r="W24" s="6">
        <v>2</v>
      </c>
      <c r="X24" s="6" t="s">
        <v>291</v>
      </c>
      <c r="Y24" s="9">
        <v>2023</v>
      </c>
      <c r="Z24" s="11" t="s">
        <v>301</v>
      </c>
      <c r="AA24" s="9">
        <v>10</v>
      </c>
      <c r="AB24" s="9" t="s">
        <v>302</v>
      </c>
      <c r="AC24" s="8" t="s">
        <v>303</v>
      </c>
      <c r="AD24" s="67">
        <v>2023765630043</v>
      </c>
      <c r="AE24" s="8" t="s">
        <v>304</v>
      </c>
      <c r="AF24" s="8" t="s">
        <v>305</v>
      </c>
      <c r="AG24" s="8"/>
      <c r="AH24" s="8"/>
      <c r="AI24" s="4" t="s">
        <v>75</v>
      </c>
      <c r="AJ24" s="72">
        <v>2</v>
      </c>
      <c r="AK24" s="13" t="s">
        <v>76</v>
      </c>
      <c r="AL24" s="73">
        <v>50000000</v>
      </c>
      <c r="AM24" s="50">
        <v>0</v>
      </c>
      <c r="AN24" s="50">
        <v>0</v>
      </c>
      <c r="AO24" s="50">
        <v>0</v>
      </c>
      <c r="AP24" s="50">
        <v>0</v>
      </c>
      <c r="AQ24" s="50">
        <v>0</v>
      </c>
      <c r="AR24" s="50">
        <v>0</v>
      </c>
      <c r="AS24" s="50">
        <v>0</v>
      </c>
      <c r="AT24" s="50">
        <v>0</v>
      </c>
      <c r="AU24" s="50">
        <v>0</v>
      </c>
      <c r="AV24" s="50">
        <v>0</v>
      </c>
      <c r="AW24" s="50">
        <v>0</v>
      </c>
      <c r="AX24" s="50">
        <v>0</v>
      </c>
      <c r="AY24" s="50">
        <v>0</v>
      </c>
      <c r="AZ24" s="50">
        <v>0</v>
      </c>
      <c r="BA24" s="50">
        <v>0</v>
      </c>
      <c r="BB24" s="15">
        <f t="shared" si="0"/>
        <v>50000000</v>
      </c>
      <c r="BC24" s="16" t="s">
        <v>285</v>
      </c>
    </row>
    <row r="25" spans="1:55" ht="65.099999999999994" customHeight="1" x14ac:dyDescent="0.25">
      <c r="A25" s="4" t="s">
        <v>54</v>
      </c>
      <c r="B25" s="41" t="s">
        <v>55</v>
      </c>
      <c r="C25" s="4">
        <v>270040005</v>
      </c>
      <c r="D25" s="42" t="s">
        <v>270</v>
      </c>
      <c r="E25" s="43" t="s">
        <v>271</v>
      </c>
      <c r="F25" s="44">
        <v>5822</v>
      </c>
      <c r="G25" s="44">
        <v>5822</v>
      </c>
      <c r="H25" s="74" t="s">
        <v>306</v>
      </c>
      <c r="I25" s="75" t="s">
        <v>273</v>
      </c>
      <c r="J25" s="75" t="s">
        <v>274</v>
      </c>
      <c r="K25" s="76" t="s">
        <v>61</v>
      </c>
      <c r="L25" s="75" t="s">
        <v>307</v>
      </c>
      <c r="M25" s="75">
        <v>49119</v>
      </c>
      <c r="N25" s="76">
        <v>43</v>
      </c>
      <c r="O25" s="75" t="s">
        <v>276</v>
      </c>
      <c r="P25" s="76">
        <v>4301</v>
      </c>
      <c r="Q25" s="75" t="s">
        <v>278</v>
      </c>
      <c r="R25" s="77">
        <v>4301038</v>
      </c>
      <c r="S25" s="75" t="s">
        <v>308</v>
      </c>
      <c r="T25" s="78">
        <v>430103801</v>
      </c>
      <c r="U25" s="75" t="s">
        <v>309</v>
      </c>
      <c r="V25" s="48" t="s">
        <v>310</v>
      </c>
      <c r="W25" s="6">
        <v>10</v>
      </c>
      <c r="X25" s="6" t="s">
        <v>291</v>
      </c>
      <c r="Y25" s="76" t="s">
        <v>311</v>
      </c>
      <c r="Z25" s="79" t="s">
        <v>301</v>
      </c>
      <c r="AA25" s="76">
        <v>12</v>
      </c>
      <c r="AB25" s="80" t="s">
        <v>312</v>
      </c>
      <c r="AC25" s="75" t="s">
        <v>313</v>
      </c>
      <c r="AD25" s="72" t="s">
        <v>182</v>
      </c>
      <c r="AE25" s="9" t="s">
        <v>182</v>
      </c>
      <c r="AF25" s="9" t="s">
        <v>182</v>
      </c>
      <c r="AG25" s="9" t="s">
        <v>182</v>
      </c>
      <c r="AH25" s="9" t="s">
        <v>182</v>
      </c>
      <c r="AI25" s="4" t="s">
        <v>75</v>
      </c>
      <c r="AJ25" s="72">
        <v>0</v>
      </c>
      <c r="AK25" s="13" t="s">
        <v>76</v>
      </c>
      <c r="AL25" s="50">
        <v>0</v>
      </c>
      <c r="AM25" s="50">
        <v>0</v>
      </c>
      <c r="AN25" s="50">
        <v>0</v>
      </c>
      <c r="AO25" s="50">
        <v>0</v>
      </c>
      <c r="AP25" s="50">
        <v>0</v>
      </c>
      <c r="AQ25" s="50">
        <v>0</v>
      </c>
      <c r="AR25" s="50">
        <v>0</v>
      </c>
      <c r="AS25" s="50">
        <v>0</v>
      </c>
      <c r="AT25" s="50">
        <v>0</v>
      </c>
      <c r="AU25" s="50">
        <v>0</v>
      </c>
      <c r="AV25" s="50">
        <v>0</v>
      </c>
      <c r="AW25" s="50">
        <v>0</v>
      </c>
      <c r="AX25" s="50">
        <v>0</v>
      </c>
      <c r="AY25" s="50">
        <v>0</v>
      </c>
      <c r="AZ25" s="50">
        <v>0</v>
      </c>
      <c r="BA25" s="50">
        <v>0</v>
      </c>
      <c r="BB25" s="15">
        <f t="shared" si="0"/>
        <v>0</v>
      </c>
      <c r="BC25" s="16" t="s">
        <v>285</v>
      </c>
    </row>
    <row r="26" spans="1:55" ht="65.099999999999994" customHeight="1" x14ac:dyDescent="0.25">
      <c r="A26" s="24" t="s">
        <v>54</v>
      </c>
      <c r="B26" s="25" t="s">
        <v>55</v>
      </c>
      <c r="C26" s="24">
        <v>270040006</v>
      </c>
      <c r="D26" s="51" t="s">
        <v>270</v>
      </c>
      <c r="E26" s="38" t="s">
        <v>271</v>
      </c>
      <c r="F26" s="39">
        <v>5822</v>
      </c>
      <c r="G26" s="39">
        <v>5822</v>
      </c>
      <c r="H26" s="27" t="s">
        <v>314</v>
      </c>
      <c r="I26" s="28" t="s">
        <v>273</v>
      </c>
      <c r="J26" s="28" t="s">
        <v>274</v>
      </c>
      <c r="K26" s="29" t="s">
        <v>61</v>
      </c>
      <c r="L26" s="28" t="s">
        <v>287</v>
      </c>
      <c r="M26" s="28">
        <v>129</v>
      </c>
      <c r="N26" s="29">
        <v>43</v>
      </c>
      <c r="O26" s="28" t="s">
        <v>276</v>
      </c>
      <c r="P26" s="29">
        <v>4302</v>
      </c>
      <c r="Q26" s="28" t="s">
        <v>315</v>
      </c>
      <c r="R26" s="30">
        <v>4302002</v>
      </c>
      <c r="S26" s="28" t="s">
        <v>316</v>
      </c>
      <c r="T26" s="56">
        <v>430200200</v>
      </c>
      <c r="U26" s="28" t="s">
        <v>317</v>
      </c>
      <c r="V26" s="52" t="s">
        <v>318</v>
      </c>
      <c r="W26" s="45">
        <v>0</v>
      </c>
      <c r="X26" s="45" t="s">
        <v>319</v>
      </c>
      <c r="Y26" s="29" t="s">
        <v>320</v>
      </c>
      <c r="Z26" s="31" t="s">
        <v>321</v>
      </c>
      <c r="AA26" s="29">
        <v>40</v>
      </c>
      <c r="AB26" s="29" t="s">
        <v>312</v>
      </c>
      <c r="AC26" s="28" t="s">
        <v>313</v>
      </c>
      <c r="AD26" s="81" t="s">
        <v>182</v>
      </c>
      <c r="AE26" s="29" t="s">
        <v>182</v>
      </c>
      <c r="AF26" s="29" t="s">
        <v>182</v>
      </c>
      <c r="AG26" s="29" t="s">
        <v>182</v>
      </c>
      <c r="AH26" s="29" t="s">
        <v>182</v>
      </c>
      <c r="AI26" s="82" t="s">
        <v>75</v>
      </c>
      <c r="AJ26" s="81">
        <v>0</v>
      </c>
      <c r="AK26" s="33" t="s">
        <v>76</v>
      </c>
      <c r="AL26" s="54"/>
      <c r="AM26" s="54"/>
      <c r="AN26" s="54"/>
      <c r="AO26" s="54"/>
      <c r="AP26" s="54"/>
      <c r="AQ26" s="54"/>
      <c r="AR26" s="54"/>
      <c r="AS26" s="54"/>
      <c r="AT26" s="54"/>
      <c r="AU26" s="54"/>
      <c r="AV26" s="54"/>
      <c r="AW26" s="54"/>
      <c r="AX26" s="54"/>
      <c r="AY26" s="54"/>
      <c r="AZ26" s="54"/>
      <c r="BA26" s="54"/>
      <c r="BB26" s="35">
        <f t="shared" si="0"/>
        <v>0</v>
      </c>
      <c r="BC26" s="36" t="s">
        <v>285</v>
      </c>
    </row>
    <row r="27" spans="1:55" ht="211.5" customHeight="1" x14ac:dyDescent="0.25">
      <c r="A27" s="4" t="s">
        <v>54</v>
      </c>
      <c r="B27" s="41" t="s">
        <v>55</v>
      </c>
      <c r="C27" s="4">
        <v>50020018</v>
      </c>
      <c r="D27" s="42" t="s">
        <v>322</v>
      </c>
      <c r="E27" s="43" t="s">
        <v>323</v>
      </c>
      <c r="F27" s="83">
        <v>0.8579</v>
      </c>
      <c r="G27" s="84">
        <v>0.95</v>
      </c>
      <c r="H27" s="7" t="s">
        <v>324</v>
      </c>
      <c r="I27" s="8" t="s">
        <v>325</v>
      </c>
      <c r="J27" s="8" t="s">
        <v>326</v>
      </c>
      <c r="K27" s="9" t="s">
        <v>61</v>
      </c>
      <c r="L27" s="8" t="s">
        <v>327</v>
      </c>
      <c r="M27" s="8" t="s">
        <v>328</v>
      </c>
      <c r="N27" s="9">
        <v>19</v>
      </c>
      <c r="O27" s="8" t="s">
        <v>329</v>
      </c>
      <c r="P27" s="9">
        <v>1905</v>
      </c>
      <c r="Q27" s="8" t="s">
        <v>330</v>
      </c>
      <c r="R27" s="10">
        <v>1905054</v>
      </c>
      <c r="S27" s="8" t="s">
        <v>331</v>
      </c>
      <c r="T27" s="66">
        <v>190505401</v>
      </c>
      <c r="U27" s="8" t="s">
        <v>332</v>
      </c>
      <c r="V27" s="48" t="s">
        <v>333</v>
      </c>
      <c r="W27" s="6">
        <v>13077</v>
      </c>
      <c r="X27" s="6" t="s">
        <v>178</v>
      </c>
      <c r="Y27" s="9">
        <v>2023</v>
      </c>
      <c r="Z27" s="11" t="s">
        <v>334</v>
      </c>
      <c r="AA27" s="9">
        <v>22931</v>
      </c>
      <c r="AB27" s="9" t="s">
        <v>335</v>
      </c>
      <c r="AC27" s="8" t="s">
        <v>336</v>
      </c>
      <c r="AD27" s="12" t="s">
        <v>337</v>
      </c>
      <c r="AE27" s="8" t="s">
        <v>338</v>
      </c>
      <c r="AF27" s="8" t="s">
        <v>339</v>
      </c>
      <c r="AG27" s="8"/>
      <c r="AH27" s="8"/>
      <c r="AI27" s="85" t="s">
        <v>103</v>
      </c>
      <c r="AJ27" s="86">
        <v>22931</v>
      </c>
      <c r="AK27" s="13" t="s">
        <v>104</v>
      </c>
      <c r="AL27" s="50">
        <v>0</v>
      </c>
      <c r="AM27" s="50">
        <v>0</v>
      </c>
      <c r="AN27" s="50">
        <v>0</v>
      </c>
      <c r="AO27" s="50">
        <v>340000000</v>
      </c>
      <c r="AP27" s="50">
        <v>0</v>
      </c>
      <c r="AQ27" s="50">
        <v>0</v>
      </c>
      <c r="AR27" s="50">
        <v>0</v>
      </c>
      <c r="AS27" s="50">
        <v>0</v>
      </c>
      <c r="AT27" s="50">
        <v>0</v>
      </c>
      <c r="AU27" s="50">
        <v>0</v>
      </c>
      <c r="AV27" s="50">
        <v>0</v>
      </c>
      <c r="AW27" s="50">
        <v>0</v>
      </c>
      <c r="AX27" s="50">
        <v>0</v>
      </c>
      <c r="AY27" s="50">
        <v>0</v>
      </c>
      <c r="AZ27" s="50">
        <v>0</v>
      </c>
      <c r="BA27" s="50">
        <v>128588374</v>
      </c>
      <c r="BB27" s="15">
        <f t="shared" si="0"/>
        <v>468588374</v>
      </c>
      <c r="BC27" s="16" t="s">
        <v>340</v>
      </c>
    </row>
    <row r="28" spans="1:55" ht="162.75" customHeight="1" x14ac:dyDescent="0.25">
      <c r="A28" s="24" t="s">
        <v>54</v>
      </c>
      <c r="B28" s="25" t="s">
        <v>55</v>
      </c>
      <c r="C28" s="24">
        <v>50020006</v>
      </c>
      <c r="D28" s="51" t="s">
        <v>341</v>
      </c>
      <c r="E28" s="38" t="s">
        <v>167</v>
      </c>
      <c r="F28" s="39">
        <v>10.99</v>
      </c>
      <c r="G28" s="87">
        <v>8.75</v>
      </c>
      <c r="H28" s="27" t="s">
        <v>342</v>
      </c>
      <c r="I28" s="28" t="s">
        <v>343</v>
      </c>
      <c r="J28" s="28" t="s">
        <v>344</v>
      </c>
      <c r="K28" s="29" t="s">
        <v>61</v>
      </c>
      <c r="L28" s="28" t="s">
        <v>345</v>
      </c>
      <c r="M28" s="28" t="s">
        <v>346</v>
      </c>
      <c r="N28" s="29">
        <v>19</v>
      </c>
      <c r="O28" s="28" t="s">
        <v>329</v>
      </c>
      <c r="P28" s="29">
        <v>1903</v>
      </c>
      <c r="Q28" s="28" t="s">
        <v>347</v>
      </c>
      <c r="R28" s="30">
        <v>1903025</v>
      </c>
      <c r="S28" s="28" t="s">
        <v>348</v>
      </c>
      <c r="T28" s="56">
        <v>190302500</v>
      </c>
      <c r="U28" s="28" t="s">
        <v>349</v>
      </c>
      <c r="V28" s="52" t="s">
        <v>350</v>
      </c>
      <c r="W28" s="45">
        <v>2</v>
      </c>
      <c r="X28" s="45" t="s">
        <v>178</v>
      </c>
      <c r="Y28" s="29">
        <v>2023</v>
      </c>
      <c r="Z28" s="31" t="s">
        <v>334</v>
      </c>
      <c r="AA28" s="29">
        <v>7</v>
      </c>
      <c r="AB28" s="29" t="s">
        <v>351</v>
      </c>
      <c r="AC28" s="28" t="s">
        <v>352</v>
      </c>
      <c r="AD28" s="32" t="s">
        <v>353</v>
      </c>
      <c r="AE28" s="28" t="s">
        <v>354</v>
      </c>
      <c r="AF28" s="28" t="s">
        <v>355</v>
      </c>
      <c r="AG28" s="28"/>
      <c r="AH28" s="28"/>
      <c r="AI28" s="82" t="s">
        <v>103</v>
      </c>
      <c r="AJ28" s="88">
        <v>7</v>
      </c>
      <c r="AK28" s="33" t="s">
        <v>104</v>
      </c>
      <c r="AL28" s="54">
        <v>0</v>
      </c>
      <c r="AM28" s="54">
        <v>0</v>
      </c>
      <c r="AN28" s="54">
        <v>0</v>
      </c>
      <c r="AO28" s="54">
        <v>330827400</v>
      </c>
      <c r="AP28" s="54">
        <v>0</v>
      </c>
      <c r="AQ28" s="54">
        <v>0</v>
      </c>
      <c r="AR28" s="54">
        <v>0</v>
      </c>
      <c r="AS28" s="54">
        <v>0</v>
      </c>
      <c r="AT28" s="54">
        <v>0</v>
      </c>
      <c r="AU28" s="54">
        <v>0</v>
      </c>
      <c r="AV28" s="54">
        <v>0</v>
      </c>
      <c r="AW28" s="54">
        <v>0</v>
      </c>
      <c r="AX28" s="54">
        <v>0</v>
      </c>
      <c r="AY28" s="54">
        <v>0</v>
      </c>
      <c r="AZ28" s="54">
        <v>0</v>
      </c>
      <c r="BA28" s="54">
        <v>62315000</v>
      </c>
      <c r="BB28" s="35">
        <f t="shared" si="0"/>
        <v>393142400</v>
      </c>
      <c r="BC28" s="36" t="s">
        <v>340</v>
      </c>
    </row>
    <row r="29" spans="1:55" ht="65.099999999999994" customHeight="1" x14ac:dyDescent="0.25">
      <c r="A29" s="24" t="s">
        <v>54</v>
      </c>
      <c r="B29" s="25" t="s">
        <v>55</v>
      </c>
      <c r="C29" s="24">
        <v>50020001</v>
      </c>
      <c r="D29" s="51" t="s">
        <v>356</v>
      </c>
      <c r="E29" s="38" t="s">
        <v>357</v>
      </c>
      <c r="F29" s="39">
        <v>303.5</v>
      </c>
      <c r="G29" s="87">
        <v>190.2</v>
      </c>
      <c r="H29" s="27" t="s">
        <v>342</v>
      </c>
      <c r="I29" s="28" t="s">
        <v>343</v>
      </c>
      <c r="J29" s="28" t="s">
        <v>344</v>
      </c>
      <c r="K29" s="29" t="s">
        <v>61</v>
      </c>
      <c r="L29" s="28" t="s">
        <v>345</v>
      </c>
      <c r="M29" s="28" t="s">
        <v>346</v>
      </c>
      <c r="N29" s="29">
        <v>19</v>
      </c>
      <c r="O29" s="28" t="s">
        <v>329</v>
      </c>
      <c r="P29" s="29">
        <v>1903</v>
      </c>
      <c r="Q29" s="28" t="s">
        <v>347</v>
      </c>
      <c r="R29" s="30">
        <v>1903051</v>
      </c>
      <c r="S29" s="28" t="s">
        <v>358</v>
      </c>
      <c r="T29" s="56">
        <v>190305100</v>
      </c>
      <c r="U29" s="28" t="s">
        <v>359</v>
      </c>
      <c r="V29" s="52" t="s">
        <v>360</v>
      </c>
      <c r="W29" s="45">
        <v>1</v>
      </c>
      <c r="X29" s="45" t="s">
        <v>178</v>
      </c>
      <c r="Y29" s="29">
        <v>2023</v>
      </c>
      <c r="Z29" s="31" t="s">
        <v>361</v>
      </c>
      <c r="AA29" s="29">
        <v>2</v>
      </c>
      <c r="AB29" s="29" t="s">
        <v>362</v>
      </c>
      <c r="AC29" s="28" t="s">
        <v>363</v>
      </c>
      <c r="AD29" s="32" t="s">
        <v>364</v>
      </c>
      <c r="AE29" s="29" t="s">
        <v>364</v>
      </c>
      <c r="AF29" s="29" t="s">
        <v>364</v>
      </c>
      <c r="AG29" s="29" t="s">
        <v>364</v>
      </c>
      <c r="AH29" s="29" t="s">
        <v>364</v>
      </c>
      <c r="AI29" s="82" t="s">
        <v>103</v>
      </c>
      <c r="AJ29" s="45">
        <v>0</v>
      </c>
      <c r="AK29" s="33" t="s">
        <v>76</v>
      </c>
      <c r="AL29" s="54">
        <v>0</v>
      </c>
      <c r="AM29" s="54">
        <v>0</v>
      </c>
      <c r="AN29" s="54">
        <v>0</v>
      </c>
      <c r="AO29" s="54">
        <v>0</v>
      </c>
      <c r="AP29" s="54">
        <v>0</v>
      </c>
      <c r="AQ29" s="54">
        <v>0</v>
      </c>
      <c r="AR29" s="54">
        <v>0</v>
      </c>
      <c r="AS29" s="54">
        <v>0</v>
      </c>
      <c r="AT29" s="54">
        <v>0</v>
      </c>
      <c r="AU29" s="54">
        <v>0</v>
      </c>
      <c r="AV29" s="54">
        <v>0</v>
      </c>
      <c r="AW29" s="54">
        <v>0</v>
      </c>
      <c r="AX29" s="54">
        <v>0</v>
      </c>
      <c r="AY29" s="54">
        <v>0</v>
      </c>
      <c r="AZ29" s="54">
        <v>0</v>
      </c>
      <c r="BA29" s="54">
        <v>0</v>
      </c>
      <c r="BB29" s="35">
        <f t="shared" si="0"/>
        <v>0</v>
      </c>
      <c r="BC29" s="36" t="s">
        <v>340</v>
      </c>
    </row>
    <row r="30" spans="1:55" ht="144.75" customHeight="1" x14ac:dyDescent="0.25">
      <c r="A30" s="4" t="s">
        <v>54</v>
      </c>
      <c r="B30" s="41" t="s">
        <v>55</v>
      </c>
      <c r="C30" s="4">
        <v>50020018</v>
      </c>
      <c r="D30" s="42" t="s">
        <v>322</v>
      </c>
      <c r="E30" s="43" t="s">
        <v>365</v>
      </c>
      <c r="F30" s="83">
        <v>0.8579</v>
      </c>
      <c r="G30" s="84">
        <v>0.95</v>
      </c>
      <c r="H30" s="7" t="s">
        <v>342</v>
      </c>
      <c r="I30" s="8" t="s">
        <v>343</v>
      </c>
      <c r="J30" s="8" t="s">
        <v>344</v>
      </c>
      <c r="K30" s="9" t="s">
        <v>61</v>
      </c>
      <c r="L30" s="8" t="s">
        <v>345</v>
      </c>
      <c r="M30" s="8" t="s">
        <v>346</v>
      </c>
      <c r="N30" s="9">
        <v>19</v>
      </c>
      <c r="O30" s="8" t="s">
        <v>329</v>
      </c>
      <c r="P30" s="9">
        <v>1906</v>
      </c>
      <c r="Q30" s="8" t="s">
        <v>366</v>
      </c>
      <c r="R30" s="10">
        <v>1906004</v>
      </c>
      <c r="S30" s="8" t="s">
        <v>367</v>
      </c>
      <c r="T30" s="66">
        <v>190600400</v>
      </c>
      <c r="U30" s="8" t="s">
        <v>368</v>
      </c>
      <c r="V30" s="48" t="s">
        <v>369</v>
      </c>
      <c r="W30" s="86">
        <v>24132</v>
      </c>
      <c r="X30" s="86" t="s">
        <v>370</v>
      </c>
      <c r="Y30" s="9">
        <v>2023</v>
      </c>
      <c r="Z30" s="11" t="s">
        <v>361</v>
      </c>
      <c r="AA30" s="89">
        <v>24332</v>
      </c>
      <c r="AB30" s="9" t="s">
        <v>335</v>
      </c>
      <c r="AC30" s="8" t="s">
        <v>336</v>
      </c>
      <c r="AD30" s="12" t="s">
        <v>371</v>
      </c>
      <c r="AE30" s="8" t="s">
        <v>372</v>
      </c>
      <c r="AF30" s="8" t="s">
        <v>373</v>
      </c>
      <c r="AG30" s="8"/>
      <c r="AH30" s="8"/>
      <c r="AI30" s="85" t="s">
        <v>103</v>
      </c>
      <c r="AJ30" s="86">
        <v>24332</v>
      </c>
      <c r="AK30" s="13" t="s">
        <v>104</v>
      </c>
      <c r="AL30" s="50">
        <v>0</v>
      </c>
      <c r="AM30" s="50">
        <v>0</v>
      </c>
      <c r="AN30" s="50">
        <v>0</v>
      </c>
      <c r="AO30" s="50">
        <f>40000000.45+13059721456.17+7252680490+12576429756.36</f>
        <v>32928831702.980003</v>
      </c>
      <c r="AP30" s="50">
        <v>0</v>
      </c>
      <c r="AQ30" s="50">
        <v>0</v>
      </c>
      <c r="AR30" s="50">
        <v>0</v>
      </c>
      <c r="AS30" s="50">
        <v>0</v>
      </c>
      <c r="AT30" s="50">
        <v>0</v>
      </c>
      <c r="AU30" s="50">
        <v>0</v>
      </c>
      <c r="AV30" s="50">
        <v>0</v>
      </c>
      <c r="AW30" s="50">
        <v>0</v>
      </c>
      <c r="AX30" s="50">
        <v>0</v>
      </c>
      <c r="AY30" s="50">
        <v>0</v>
      </c>
      <c r="AZ30" s="50">
        <v>0</v>
      </c>
      <c r="BA30" s="50">
        <v>61285000</v>
      </c>
      <c r="BB30" s="15">
        <f>+SUM(AL30:BA30)</f>
        <v>32990116702.980003</v>
      </c>
      <c r="BC30" s="16" t="s">
        <v>340</v>
      </c>
    </row>
    <row r="31" spans="1:55" ht="65.099999999999994" customHeight="1" x14ac:dyDescent="0.25">
      <c r="A31" s="4" t="s">
        <v>54</v>
      </c>
      <c r="B31" s="41" t="s">
        <v>55</v>
      </c>
      <c r="C31" s="4">
        <v>50020018</v>
      </c>
      <c r="D31" s="42" t="s">
        <v>322</v>
      </c>
      <c r="E31" s="43" t="s">
        <v>323</v>
      </c>
      <c r="F31" s="83">
        <v>0.8579</v>
      </c>
      <c r="G31" s="84">
        <v>0.95</v>
      </c>
      <c r="H31" s="7" t="s">
        <v>374</v>
      </c>
      <c r="I31" s="8" t="s">
        <v>375</v>
      </c>
      <c r="J31" s="8" t="s">
        <v>376</v>
      </c>
      <c r="K31" s="9" t="s">
        <v>377</v>
      </c>
      <c r="L31" s="8" t="s">
        <v>327</v>
      </c>
      <c r="M31" s="8" t="s">
        <v>346</v>
      </c>
      <c r="N31" s="9">
        <v>19</v>
      </c>
      <c r="O31" s="8" t="s">
        <v>329</v>
      </c>
      <c r="P31" s="9">
        <v>1906</v>
      </c>
      <c r="Q31" s="8" t="s">
        <v>366</v>
      </c>
      <c r="R31" s="10">
        <v>1906002</v>
      </c>
      <c r="S31" s="8" t="s">
        <v>378</v>
      </c>
      <c r="T31" s="66">
        <v>190600200</v>
      </c>
      <c r="U31" s="8" t="s">
        <v>378</v>
      </c>
      <c r="V31" s="48" t="s">
        <v>379</v>
      </c>
      <c r="W31" s="6">
        <v>2</v>
      </c>
      <c r="X31" s="86" t="s">
        <v>370</v>
      </c>
      <c r="Y31" s="9">
        <v>2024</v>
      </c>
      <c r="Z31" s="11" t="s">
        <v>380</v>
      </c>
      <c r="AA31" s="9">
        <v>27</v>
      </c>
      <c r="AB31" s="9" t="s">
        <v>335</v>
      </c>
      <c r="AC31" s="8" t="s">
        <v>336</v>
      </c>
      <c r="AD31" s="12">
        <v>2024765630026</v>
      </c>
      <c r="AE31" s="8" t="s">
        <v>381</v>
      </c>
      <c r="AF31" s="8" t="s">
        <v>382</v>
      </c>
      <c r="AG31" s="8"/>
      <c r="AH31" s="8"/>
      <c r="AI31" s="85" t="s">
        <v>75</v>
      </c>
      <c r="AJ31" s="90">
        <v>1</v>
      </c>
      <c r="AK31" s="13" t="s">
        <v>76</v>
      </c>
      <c r="AL31" s="50">
        <v>0</v>
      </c>
      <c r="AM31" s="50">
        <v>0</v>
      </c>
      <c r="AN31" s="50">
        <v>0</v>
      </c>
      <c r="AO31" s="50">
        <v>418424417</v>
      </c>
      <c r="AP31" s="50">
        <v>0</v>
      </c>
      <c r="AQ31" s="50">
        <v>0</v>
      </c>
      <c r="AR31" s="50">
        <v>0</v>
      </c>
      <c r="AS31" s="50">
        <v>0</v>
      </c>
      <c r="AT31" s="50">
        <v>0</v>
      </c>
      <c r="AU31" s="50">
        <v>0</v>
      </c>
      <c r="AV31" s="50">
        <v>0</v>
      </c>
      <c r="AW31" s="50">
        <v>0</v>
      </c>
      <c r="AX31" s="50">
        <v>0</v>
      </c>
      <c r="AY31" s="50">
        <v>0</v>
      </c>
      <c r="AZ31" s="50">
        <v>0</v>
      </c>
      <c r="BA31" s="50">
        <v>0</v>
      </c>
      <c r="BB31" s="15">
        <f>+SUM(AL31:BA31)</f>
        <v>418424417</v>
      </c>
      <c r="BC31" s="16" t="s">
        <v>340</v>
      </c>
    </row>
    <row r="32" spans="1:55" ht="65.099999999999994" customHeight="1" x14ac:dyDescent="0.25">
      <c r="A32" s="24" t="s">
        <v>54</v>
      </c>
      <c r="B32" s="25" t="s">
        <v>55</v>
      </c>
      <c r="C32" s="24">
        <v>270010001</v>
      </c>
      <c r="D32" s="51" t="s">
        <v>383</v>
      </c>
      <c r="E32" s="38" t="s">
        <v>384</v>
      </c>
      <c r="F32" s="39">
        <v>3</v>
      </c>
      <c r="G32" s="39">
        <v>3</v>
      </c>
      <c r="H32" s="91" t="s">
        <v>385</v>
      </c>
      <c r="I32" s="92" t="s">
        <v>386</v>
      </c>
      <c r="J32" s="92" t="s">
        <v>387</v>
      </c>
      <c r="K32" s="93" t="s">
        <v>61</v>
      </c>
      <c r="L32" s="92" t="s">
        <v>388</v>
      </c>
      <c r="M32" s="92" t="s">
        <v>389</v>
      </c>
      <c r="N32" s="93">
        <v>33</v>
      </c>
      <c r="O32" s="92" t="s">
        <v>390</v>
      </c>
      <c r="P32" s="93">
        <v>3301</v>
      </c>
      <c r="Q32" s="92" t="s">
        <v>391</v>
      </c>
      <c r="R32" s="94">
        <v>3301090</v>
      </c>
      <c r="S32" s="92" t="s">
        <v>392</v>
      </c>
      <c r="T32" s="95">
        <v>330109000</v>
      </c>
      <c r="U32" s="96" t="s">
        <v>392</v>
      </c>
      <c r="V32" s="97" t="s">
        <v>393</v>
      </c>
      <c r="W32" s="98">
        <v>1</v>
      </c>
      <c r="X32" s="98" t="s">
        <v>178</v>
      </c>
      <c r="Y32" s="93">
        <v>2024</v>
      </c>
      <c r="Z32" s="99" t="s">
        <v>394</v>
      </c>
      <c r="AA32" s="93">
        <v>1</v>
      </c>
      <c r="AB32" s="93" t="s">
        <v>395</v>
      </c>
      <c r="AC32" s="92" t="s">
        <v>396</v>
      </c>
      <c r="AD32" s="100" t="s">
        <v>364</v>
      </c>
      <c r="AE32" s="29" t="s">
        <v>364</v>
      </c>
      <c r="AF32" s="29" t="s">
        <v>364</v>
      </c>
      <c r="AG32" s="29" t="s">
        <v>364</v>
      </c>
      <c r="AH32" s="29" t="s">
        <v>364</v>
      </c>
      <c r="AI32" s="101" t="s">
        <v>75</v>
      </c>
      <c r="AJ32" s="100">
        <v>0</v>
      </c>
      <c r="AK32" s="33" t="s">
        <v>76</v>
      </c>
      <c r="AL32" s="54">
        <v>0</v>
      </c>
      <c r="AM32" s="54">
        <v>0</v>
      </c>
      <c r="AN32" s="54">
        <v>0</v>
      </c>
      <c r="AO32" s="54">
        <v>0</v>
      </c>
      <c r="AP32" s="54">
        <v>0</v>
      </c>
      <c r="AQ32" s="54">
        <v>0</v>
      </c>
      <c r="AR32" s="54">
        <v>0</v>
      </c>
      <c r="AS32" s="54">
        <v>0</v>
      </c>
      <c r="AT32" s="54">
        <v>0</v>
      </c>
      <c r="AU32" s="54">
        <v>0</v>
      </c>
      <c r="AV32" s="54">
        <v>0</v>
      </c>
      <c r="AW32" s="54">
        <v>0</v>
      </c>
      <c r="AX32" s="54">
        <v>0</v>
      </c>
      <c r="AY32" s="54">
        <v>0</v>
      </c>
      <c r="AZ32" s="54">
        <v>0</v>
      </c>
      <c r="BA32" s="54">
        <v>0</v>
      </c>
      <c r="BB32" s="35">
        <f t="shared" si="0"/>
        <v>0</v>
      </c>
      <c r="BC32" s="36" t="s">
        <v>390</v>
      </c>
    </row>
    <row r="33" spans="1:55" ht="65.099999999999994" customHeight="1" x14ac:dyDescent="0.25">
      <c r="A33" s="24" t="s">
        <v>54</v>
      </c>
      <c r="B33" s="25" t="s">
        <v>55</v>
      </c>
      <c r="C33" s="24">
        <v>270010003</v>
      </c>
      <c r="D33" s="51" t="s">
        <v>397</v>
      </c>
      <c r="E33" s="38" t="s">
        <v>384</v>
      </c>
      <c r="F33" s="39">
        <v>3</v>
      </c>
      <c r="G33" s="39">
        <v>3</v>
      </c>
      <c r="H33" s="91" t="s">
        <v>398</v>
      </c>
      <c r="I33" s="92" t="s">
        <v>386</v>
      </c>
      <c r="J33" s="92" t="s">
        <v>399</v>
      </c>
      <c r="K33" s="93" t="s">
        <v>61</v>
      </c>
      <c r="L33" s="92" t="s">
        <v>400</v>
      </c>
      <c r="M33" s="92" t="s">
        <v>401</v>
      </c>
      <c r="N33" s="93">
        <v>33</v>
      </c>
      <c r="O33" s="92" t="s">
        <v>390</v>
      </c>
      <c r="P33" s="93" t="s">
        <v>402</v>
      </c>
      <c r="Q33" s="92" t="s">
        <v>391</v>
      </c>
      <c r="R33" s="94">
        <v>3301126</v>
      </c>
      <c r="S33" s="92" t="s">
        <v>403</v>
      </c>
      <c r="T33" s="95">
        <v>330112600</v>
      </c>
      <c r="U33" s="96" t="s">
        <v>404</v>
      </c>
      <c r="V33" s="52" t="s">
        <v>405</v>
      </c>
      <c r="W33" s="98">
        <v>68</v>
      </c>
      <c r="X33" s="98" t="s">
        <v>178</v>
      </c>
      <c r="Y33" s="93" t="s">
        <v>406</v>
      </c>
      <c r="Z33" s="99" t="s">
        <v>407</v>
      </c>
      <c r="AA33" s="93">
        <v>68</v>
      </c>
      <c r="AB33" s="93" t="s">
        <v>180</v>
      </c>
      <c r="AC33" s="92" t="s">
        <v>181</v>
      </c>
      <c r="AD33" s="100" t="s">
        <v>364</v>
      </c>
      <c r="AE33" s="29" t="s">
        <v>364</v>
      </c>
      <c r="AF33" s="29" t="s">
        <v>364</v>
      </c>
      <c r="AG33" s="29" t="s">
        <v>364</v>
      </c>
      <c r="AH33" s="29" t="s">
        <v>364</v>
      </c>
      <c r="AI33" s="101" t="s">
        <v>75</v>
      </c>
      <c r="AJ33" s="102">
        <v>0</v>
      </c>
      <c r="AK33" s="33" t="s">
        <v>76</v>
      </c>
      <c r="AL33" s="54">
        <v>0</v>
      </c>
      <c r="AM33" s="54">
        <v>0</v>
      </c>
      <c r="AN33" s="54">
        <v>0</v>
      </c>
      <c r="AO33" s="54">
        <v>0</v>
      </c>
      <c r="AP33" s="54">
        <v>0</v>
      </c>
      <c r="AQ33" s="54">
        <v>0</v>
      </c>
      <c r="AR33" s="54">
        <v>0</v>
      </c>
      <c r="AS33" s="54">
        <v>0</v>
      </c>
      <c r="AT33" s="54">
        <v>0</v>
      </c>
      <c r="AU33" s="54">
        <v>0</v>
      </c>
      <c r="AV33" s="54">
        <v>0</v>
      </c>
      <c r="AW33" s="54">
        <v>0</v>
      </c>
      <c r="AX33" s="54">
        <v>0</v>
      </c>
      <c r="AY33" s="54">
        <v>0</v>
      </c>
      <c r="AZ33" s="54">
        <v>0</v>
      </c>
      <c r="BA33" s="54">
        <v>0</v>
      </c>
      <c r="BB33" s="35">
        <f t="shared" si="0"/>
        <v>0</v>
      </c>
      <c r="BC33" s="36" t="s">
        <v>390</v>
      </c>
    </row>
    <row r="34" spans="1:55" ht="65.099999999999994" customHeight="1" x14ac:dyDescent="0.25">
      <c r="A34" s="24" t="s">
        <v>54</v>
      </c>
      <c r="B34" s="25" t="s">
        <v>55</v>
      </c>
      <c r="C34" s="24">
        <v>270010003</v>
      </c>
      <c r="D34" s="51" t="s">
        <v>397</v>
      </c>
      <c r="E34" s="38" t="s">
        <v>384</v>
      </c>
      <c r="F34" s="39">
        <v>3</v>
      </c>
      <c r="G34" s="39">
        <v>3</v>
      </c>
      <c r="H34" s="91" t="s">
        <v>408</v>
      </c>
      <c r="I34" s="92" t="s">
        <v>386</v>
      </c>
      <c r="J34" s="92" t="s">
        <v>409</v>
      </c>
      <c r="K34" s="93" t="s">
        <v>61</v>
      </c>
      <c r="L34" s="92" t="s">
        <v>410</v>
      </c>
      <c r="M34" s="92" t="s">
        <v>389</v>
      </c>
      <c r="N34" s="93">
        <v>33</v>
      </c>
      <c r="O34" s="92" t="s">
        <v>390</v>
      </c>
      <c r="P34" s="93" t="s">
        <v>402</v>
      </c>
      <c r="Q34" s="92" t="s">
        <v>391</v>
      </c>
      <c r="R34" s="94">
        <v>3301051</v>
      </c>
      <c r="S34" s="92" t="s">
        <v>411</v>
      </c>
      <c r="T34" s="95">
        <v>330105102</v>
      </c>
      <c r="U34" s="96" t="s">
        <v>412</v>
      </c>
      <c r="V34" s="52" t="s">
        <v>413</v>
      </c>
      <c r="W34" s="98" t="s">
        <v>414</v>
      </c>
      <c r="X34" s="98" t="s">
        <v>178</v>
      </c>
      <c r="Y34" s="93" t="s">
        <v>406</v>
      </c>
      <c r="Z34" s="99" t="s">
        <v>407</v>
      </c>
      <c r="AA34" s="93">
        <v>150</v>
      </c>
      <c r="AB34" s="93" t="s">
        <v>415</v>
      </c>
      <c r="AC34" s="92" t="s">
        <v>416</v>
      </c>
      <c r="AD34" s="100" t="s">
        <v>364</v>
      </c>
      <c r="AE34" s="29" t="s">
        <v>364</v>
      </c>
      <c r="AF34" s="29" t="s">
        <v>364</v>
      </c>
      <c r="AG34" s="29" t="s">
        <v>364</v>
      </c>
      <c r="AH34" s="29" t="s">
        <v>364</v>
      </c>
      <c r="AI34" s="101" t="s">
        <v>75</v>
      </c>
      <c r="AJ34" s="100">
        <v>0</v>
      </c>
      <c r="AK34" s="33" t="s">
        <v>76</v>
      </c>
      <c r="AL34" s="54">
        <v>0</v>
      </c>
      <c r="AM34" s="54">
        <v>0</v>
      </c>
      <c r="AN34" s="54">
        <v>0</v>
      </c>
      <c r="AO34" s="54">
        <v>0</v>
      </c>
      <c r="AP34" s="54">
        <v>0</v>
      </c>
      <c r="AQ34" s="54">
        <v>0</v>
      </c>
      <c r="AR34" s="54">
        <v>0</v>
      </c>
      <c r="AS34" s="54">
        <v>0</v>
      </c>
      <c r="AT34" s="54">
        <v>0</v>
      </c>
      <c r="AU34" s="54">
        <v>0</v>
      </c>
      <c r="AV34" s="54">
        <v>0</v>
      </c>
      <c r="AW34" s="54">
        <v>0</v>
      </c>
      <c r="AX34" s="54">
        <v>0</v>
      </c>
      <c r="AY34" s="54">
        <v>0</v>
      </c>
      <c r="AZ34" s="54">
        <v>0</v>
      </c>
      <c r="BA34" s="54">
        <v>0</v>
      </c>
      <c r="BB34" s="35">
        <f t="shared" ref="BB34:BB48" si="1">+SUM(AL34:BA34)</f>
        <v>0</v>
      </c>
      <c r="BC34" s="36" t="s">
        <v>390</v>
      </c>
    </row>
    <row r="35" spans="1:55" ht="65.099999999999994" customHeight="1" x14ac:dyDescent="0.25">
      <c r="A35" s="24" t="s">
        <v>54</v>
      </c>
      <c r="B35" s="25" t="s">
        <v>55</v>
      </c>
      <c r="C35" s="24">
        <v>270010003</v>
      </c>
      <c r="D35" s="51" t="s">
        <v>397</v>
      </c>
      <c r="E35" s="38" t="s">
        <v>384</v>
      </c>
      <c r="F35" s="39">
        <v>3</v>
      </c>
      <c r="G35" s="39">
        <v>3</v>
      </c>
      <c r="H35" s="91" t="s">
        <v>417</v>
      </c>
      <c r="I35" s="92" t="s">
        <v>386</v>
      </c>
      <c r="J35" s="92" t="s">
        <v>418</v>
      </c>
      <c r="K35" s="93" t="s">
        <v>61</v>
      </c>
      <c r="L35" s="92" t="s">
        <v>400</v>
      </c>
      <c r="M35" s="92" t="s">
        <v>419</v>
      </c>
      <c r="N35" s="93">
        <v>33</v>
      </c>
      <c r="O35" s="92" t="s">
        <v>390</v>
      </c>
      <c r="P35" s="93" t="s">
        <v>402</v>
      </c>
      <c r="Q35" s="92" t="s">
        <v>391</v>
      </c>
      <c r="R35" s="94">
        <v>3301053</v>
      </c>
      <c r="S35" s="92" t="s">
        <v>420</v>
      </c>
      <c r="T35" s="95">
        <v>330105300</v>
      </c>
      <c r="U35" s="96" t="s">
        <v>421</v>
      </c>
      <c r="V35" s="52" t="s">
        <v>422</v>
      </c>
      <c r="W35" s="98">
        <v>28</v>
      </c>
      <c r="X35" s="98" t="s">
        <v>178</v>
      </c>
      <c r="Y35" s="93" t="s">
        <v>406</v>
      </c>
      <c r="Z35" s="99" t="s">
        <v>407</v>
      </c>
      <c r="AA35" s="93">
        <v>28</v>
      </c>
      <c r="AB35" s="93" t="s">
        <v>395</v>
      </c>
      <c r="AC35" s="92" t="s">
        <v>396</v>
      </c>
      <c r="AD35" s="103" t="s">
        <v>423</v>
      </c>
      <c r="AE35" s="28" t="s">
        <v>424</v>
      </c>
      <c r="AF35" s="28" t="s">
        <v>425</v>
      </c>
      <c r="AG35" s="28"/>
      <c r="AH35" s="28"/>
      <c r="AI35" s="101" t="s">
        <v>75</v>
      </c>
      <c r="AJ35" s="102">
        <v>7</v>
      </c>
      <c r="AK35" s="33" t="s">
        <v>76</v>
      </c>
      <c r="AL35" s="104">
        <v>157300000</v>
      </c>
      <c r="AM35" s="54">
        <v>0</v>
      </c>
      <c r="AN35" s="54">
        <v>0</v>
      </c>
      <c r="AO35" s="54">
        <v>0</v>
      </c>
      <c r="AP35" s="54">
        <v>0</v>
      </c>
      <c r="AQ35" s="104">
        <f>36152717.98+137346119</f>
        <v>173498836.97999999</v>
      </c>
      <c r="AR35" s="54">
        <v>0</v>
      </c>
      <c r="AS35" s="54">
        <v>0</v>
      </c>
      <c r="AT35" s="54">
        <v>0</v>
      </c>
      <c r="AU35" s="54">
        <v>0</v>
      </c>
      <c r="AV35" s="54">
        <v>0</v>
      </c>
      <c r="AW35" s="54">
        <v>0</v>
      </c>
      <c r="AX35" s="54">
        <v>0</v>
      </c>
      <c r="AY35" s="54">
        <v>0</v>
      </c>
      <c r="AZ35" s="54">
        <v>0</v>
      </c>
      <c r="BA35" s="54">
        <v>0</v>
      </c>
      <c r="BB35" s="35">
        <f t="shared" si="1"/>
        <v>330798836.98000002</v>
      </c>
      <c r="BC35" s="36" t="s">
        <v>390</v>
      </c>
    </row>
    <row r="36" spans="1:55" ht="65.099999999999994" customHeight="1" x14ac:dyDescent="0.25">
      <c r="A36" s="24" t="s">
        <v>54</v>
      </c>
      <c r="B36" s="25" t="s">
        <v>55</v>
      </c>
      <c r="C36" s="24">
        <v>270010003</v>
      </c>
      <c r="D36" s="51" t="s">
        <v>397</v>
      </c>
      <c r="E36" s="38" t="s">
        <v>384</v>
      </c>
      <c r="F36" s="39">
        <v>3</v>
      </c>
      <c r="G36" s="39">
        <v>3</v>
      </c>
      <c r="H36" s="91" t="s">
        <v>426</v>
      </c>
      <c r="I36" s="92" t="s">
        <v>386</v>
      </c>
      <c r="J36" s="92" t="s">
        <v>427</v>
      </c>
      <c r="K36" s="93" t="s">
        <v>61</v>
      </c>
      <c r="L36" s="92" t="s">
        <v>400</v>
      </c>
      <c r="M36" s="92" t="s">
        <v>419</v>
      </c>
      <c r="N36" s="93" t="s">
        <v>428</v>
      </c>
      <c r="O36" s="92" t="s">
        <v>390</v>
      </c>
      <c r="P36" s="93" t="s">
        <v>402</v>
      </c>
      <c r="Q36" s="92" t="s">
        <v>391</v>
      </c>
      <c r="R36" s="94">
        <v>3301071</v>
      </c>
      <c r="S36" s="92" t="s">
        <v>429</v>
      </c>
      <c r="T36" s="95">
        <v>330107100</v>
      </c>
      <c r="U36" s="96" t="s">
        <v>430</v>
      </c>
      <c r="V36" s="52" t="s">
        <v>431</v>
      </c>
      <c r="W36" s="98">
        <v>0</v>
      </c>
      <c r="X36" s="98" t="s">
        <v>178</v>
      </c>
      <c r="Y36" s="93">
        <v>0</v>
      </c>
      <c r="Z36" s="99" t="s">
        <v>407</v>
      </c>
      <c r="AA36" s="93">
        <v>1</v>
      </c>
      <c r="AB36" s="93" t="s">
        <v>395</v>
      </c>
      <c r="AC36" s="92" t="s">
        <v>396</v>
      </c>
      <c r="AD36" s="100" t="s">
        <v>364</v>
      </c>
      <c r="AE36" s="29" t="s">
        <v>364</v>
      </c>
      <c r="AF36" s="29" t="s">
        <v>364</v>
      </c>
      <c r="AG36" s="29" t="s">
        <v>364</v>
      </c>
      <c r="AH36" s="29" t="s">
        <v>364</v>
      </c>
      <c r="AI36" s="101" t="s">
        <v>75</v>
      </c>
      <c r="AJ36" s="102">
        <v>0</v>
      </c>
      <c r="AK36" s="33" t="s">
        <v>76</v>
      </c>
      <c r="AL36" s="54">
        <v>0</v>
      </c>
      <c r="AM36" s="54">
        <v>0</v>
      </c>
      <c r="AN36" s="54">
        <v>0</v>
      </c>
      <c r="AO36" s="54">
        <v>0</v>
      </c>
      <c r="AP36" s="54">
        <v>0</v>
      </c>
      <c r="AQ36" s="54">
        <v>0</v>
      </c>
      <c r="AR36" s="54">
        <v>0</v>
      </c>
      <c r="AS36" s="54">
        <v>0</v>
      </c>
      <c r="AT36" s="54">
        <v>0</v>
      </c>
      <c r="AU36" s="54">
        <v>0</v>
      </c>
      <c r="AV36" s="54">
        <v>0</v>
      </c>
      <c r="AW36" s="54">
        <v>0</v>
      </c>
      <c r="AX36" s="54">
        <v>0</v>
      </c>
      <c r="AY36" s="54">
        <v>0</v>
      </c>
      <c r="AZ36" s="54">
        <v>0</v>
      </c>
      <c r="BA36" s="54">
        <v>0</v>
      </c>
      <c r="BB36" s="35">
        <f t="shared" si="1"/>
        <v>0</v>
      </c>
      <c r="BC36" s="36" t="s">
        <v>390</v>
      </c>
    </row>
    <row r="37" spans="1:55" ht="65.099999999999994" customHeight="1" x14ac:dyDescent="0.25">
      <c r="A37" s="24" t="s">
        <v>54</v>
      </c>
      <c r="B37" s="25" t="s">
        <v>55</v>
      </c>
      <c r="C37" s="24">
        <v>270010002</v>
      </c>
      <c r="D37" s="51" t="s">
        <v>432</v>
      </c>
      <c r="E37" s="38" t="s">
        <v>384</v>
      </c>
      <c r="F37" s="39">
        <v>1</v>
      </c>
      <c r="G37" s="39">
        <v>1</v>
      </c>
      <c r="H37" s="91" t="s">
        <v>433</v>
      </c>
      <c r="I37" s="92" t="s">
        <v>386</v>
      </c>
      <c r="J37" s="92" t="s">
        <v>427</v>
      </c>
      <c r="K37" s="93" t="s">
        <v>61</v>
      </c>
      <c r="L37" s="92" t="s">
        <v>434</v>
      </c>
      <c r="M37" s="92" t="s">
        <v>419</v>
      </c>
      <c r="N37" s="93" t="s">
        <v>428</v>
      </c>
      <c r="O37" s="92" t="s">
        <v>390</v>
      </c>
      <c r="P37" s="93">
        <v>3301</v>
      </c>
      <c r="Q37" s="92" t="s">
        <v>391</v>
      </c>
      <c r="R37" s="94">
        <v>3301061</v>
      </c>
      <c r="S37" s="92" t="s">
        <v>435</v>
      </c>
      <c r="T37" s="105">
        <v>330106104</v>
      </c>
      <c r="U37" s="96" t="s">
        <v>436</v>
      </c>
      <c r="V37" s="52" t="s">
        <v>437</v>
      </c>
      <c r="W37" s="98">
        <v>1</v>
      </c>
      <c r="X37" s="98" t="s">
        <v>178</v>
      </c>
      <c r="Y37" s="93">
        <v>2023</v>
      </c>
      <c r="Z37" s="99" t="s">
        <v>407</v>
      </c>
      <c r="AA37" s="93">
        <v>4</v>
      </c>
      <c r="AB37" s="93" t="s">
        <v>201</v>
      </c>
      <c r="AC37" s="92" t="s">
        <v>202</v>
      </c>
      <c r="AD37" s="100" t="s">
        <v>364</v>
      </c>
      <c r="AE37" s="29" t="s">
        <v>364</v>
      </c>
      <c r="AF37" s="29" t="s">
        <v>364</v>
      </c>
      <c r="AG37" s="29" t="s">
        <v>364</v>
      </c>
      <c r="AH37" s="29" t="s">
        <v>364</v>
      </c>
      <c r="AI37" s="101" t="s">
        <v>75</v>
      </c>
      <c r="AJ37" s="100">
        <v>0</v>
      </c>
      <c r="AK37" s="33" t="s">
        <v>76</v>
      </c>
      <c r="AL37" s="54">
        <v>0</v>
      </c>
      <c r="AM37" s="54">
        <v>0</v>
      </c>
      <c r="AN37" s="54">
        <v>0</v>
      </c>
      <c r="AO37" s="54">
        <v>0</v>
      </c>
      <c r="AP37" s="54">
        <v>0</v>
      </c>
      <c r="AQ37" s="54">
        <v>0</v>
      </c>
      <c r="AR37" s="54">
        <v>0</v>
      </c>
      <c r="AS37" s="54">
        <v>0</v>
      </c>
      <c r="AT37" s="54">
        <v>0</v>
      </c>
      <c r="AU37" s="54">
        <v>0</v>
      </c>
      <c r="AV37" s="54">
        <v>0</v>
      </c>
      <c r="AW37" s="54">
        <v>0</v>
      </c>
      <c r="AX37" s="54">
        <v>0</v>
      </c>
      <c r="AY37" s="54">
        <v>0</v>
      </c>
      <c r="AZ37" s="54">
        <v>0</v>
      </c>
      <c r="BA37" s="54">
        <v>0</v>
      </c>
      <c r="BB37" s="35">
        <f t="shared" si="1"/>
        <v>0</v>
      </c>
      <c r="BC37" s="36" t="s">
        <v>390</v>
      </c>
    </row>
    <row r="38" spans="1:55" ht="65.099999999999994" customHeight="1" x14ac:dyDescent="0.25">
      <c r="A38" s="4" t="s">
        <v>54</v>
      </c>
      <c r="B38" s="41" t="s">
        <v>55</v>
      </c>
      <c r="C38" s="4">
        <v>270010003</v>
      </c>
      <c r="D38" s="42" t="s">
        <v>397</v>
      </c>
      <c r="E38" s="43" t="s">
        <v>384</v>
      </c>
      <c r="F38" s="44">
        <v>3</v>
      </c>
      <c r="G38" s="44">
        <v>3</v>
      </c>
      <c r="H38" s="106" t="s">
        <v>438</v>
      </c>
      <c r="I38" s="107" t="s">
        <v>386</v>
      </c>
      <c r="J38" s="107" t="s">
        <v>439</v>
      </c>
      <c r="K38" s="108" t="s">
        <v>61</v>
      </c>
      <c r="L38" s="107" t="s">
        <v>440</v>
      </c>
      <c r="M38" s="107" t="s">
        <v>441</v>
      </c>
      <c r="N38" s="108">
        <v>33</v>
      </c>
      <c r="O38" s="107" t="s">
        <v>390</v>
      </c>
      <c r="P38" s="108">
        <v>3302</v>
      </c>
      <c r="Q38" s="107" t="s">
        <v>442</v>
      </c>
      <c r="R38" s="109">
        <v>3302018</v>
      </c>
      <c r="S38" s="107" t="s">
        <v>443</v>
      </c>
      <c r="T38" s="110">
        <v>330201800</v>
      </c>
      <c r="U38" s="111" t="s">
        <v>444</v>
      </c>
      <c r="V38" s="112" t="s">
        <v>445</v>
      </c>
      <c r="W38" s="113">
        <v>68</v>
      </c>
      <c r="X38" s="114" t="s">
        <v>178</v>
      </c>
      <c r="Y38" s="115" t="s">
        <v>406</v>
      </c>
      <c r="Z38" s="116" t="s">
        <v>407</v>
      </c>
      <c r="AA38" s="115">
        <v>68</v>
      </c>
      <c r="AB38" s="115" t="s">
        <v>217</v>
      </c>
      <c r="AC38" s="117" t="s">
        <v>218</v>
      </c>
      <c r="AD38" s="118" t="s">
        <v>364</v>
      </c>
      <c r="AE38" s="9" t="s">
        <v>364</v>
      </c>
      <c r="AF38" s="9" t="s">
        <v>364</v>
      </c>
      <c r="AG38" s="9" t="s">
        <v>364</v>
      </c>
      <c r="AH38" s="9" t="s">
        <v>364</v>
      </c>
      <c r="AI38" s="119" t="s">
        <v>75</v>
      </c>
      <c r="AJ38" s="118">
        <v>0</v>
      </c>
      <c r="AK38" s="13" t="s">
        <v>76</v>
      </c>
      <c r="AL38" s="50">
        <v>0</v>
      </c>
      <c r="AM38" s="50">
        <v>0</v>
      </c>
      <c r="AN38" s="50">
        <v>0</v>
      </c>
      <c r="AO38" s="50">
        <v>0</v>
      </c>
      <c r="AP38" s="50">
        <v>0</v>
      </c>
      <c r="AQ38" s="50">
        <v>0</v>
      </c>
      <c r="AR38" s="50">
        <v>0</v>
      </c>
      <c r="AS38" s="50">
        <v>0</v>
      </c>
      <c r="AT38" s="50">
        <v>0</v>
      </c>
      <c r="AU38" s="50">
        <v>0</v>
      </c>
      <c r="AV38" s="50">
        <v>0</v>
      </c>
      <c r="AW38" s="50">
        <v>0</v>
      </c>
      <c r="AX38" s="50">
        <v>0</v>
      </c>
      <c r="AY38" s="50">
        <v>0</v>
      </c>
      <c r="AZ38" s="50">
        <v>0</v>
      </c>
      <c r="BA38" s="50">
        <v>0</v>
      </c>
      <c r="BB38" s="15">
        <f>+SUM(AL38:BA38)</f>
        <v>0</v>
      </c>
      <c r="BC38" s="16" t="s">
        <v>390</v>
      </c>
    </row>
    <row r="39" spans="1:55" ht="65.099999999999994" customHeight="1" x14ac:dyDescent="0.25">
      <c r="A39" s="24" t="s">
        <v>54</v>
      </c>
      <c r="B39" s="25" t="s">
        <v>55</v>
      </c>
      <c r="C39" s="24">
        <v>80030004</v>
      </c>
      <c r="D39" s="51" t="s">
        <v>446</v>
      </c>
      <c r="E39" s="38" t="s">
        <v>264</v>
      </c>
      <c r="F39" s="39">
        <v>89.21</v>
      </c>
      <c r="G39" s="39">
        <v>89.21</v>
      </c>
      <c r="H39" s="27" t="s">
        <v>447</v>
      </c>
      <c r="I39" s="28" t="s">
        <v>448</v>
      </c>
      <c r="J39" s="28" t="s">
        <v>449</v>
      </c>
      <c r="K39" s="29" t="s">
        <v>61</v>
      </c>
      <c r="L39" s="28" t="s">
        <v>450</v>
      </c>
      <c r="M39" s="28" t="s">
        <v>451</v>
      </c>
      <c r="N39" s="29">
        <v>12</v>
      </c>
      <c r="O39" s="28" t="s">
        <v>452</v>
      </c>
      <c r="P39" s="29">
        <v>1202</v>
      </c>
      <c r="Q39" s="28" t="s">
        <v>453</v>
      </c>
      <c r="R39" s="30">
        <v>1202032</v>
      </c>
      <c r="S39" s="28" t="s">
        <v>454</v>
      </c>
      <c r="T39" s="56">
        <v>120203200</v>
      </c>
      <c r="U39" s="28" t="s">
        <v>455</v>
      </c>
      <c r="V39" s="52" t="s">
        <v>456</v>
      </c>
      <c r="W39" s="45">
        <v>1</v>
      </c>
      <c r="X39" s="45" t="s">
        <v>178</v>
      </c>
      <c r="Y39" s="29">
        <v>2023</v>
      </c>
      <c r="Z39" s="31" t="s">
        <v>457</v>
      </c>
      <c r="AA39" s="29">
        <v>2</v>
      </c>
      <c r="AB39" s="29" t="s">
        <v>201</v>
      </c>
      <c r="AC39" s="28" t="s">
        <v>202</v>
      </c>
      <c r="AD39" s="81" t="s">
        <v>458</v>
      </c>
      <c r="AE39" s="28" t="s">
        <v>459</v>
      </c>
      <c r="AF39" s="28" t="s">
        <v>460</v>
      </c>
      <c r="AG39" s="28"/>
      <c r="AH39" s="28"/>
      <c r="AI39" s="82" t="s">
        <v>103</v>
      </c>
      <c r="AJ39" s="120">
        <v>2</v>
      </c>
      <c r="AK39" s="33" t="s">
        <v>104</v>
      </c>
      <c r="AL39" s="121">
        <v>60000000</v>
      </c>
      <c r="AM39" s="54">
        <v>0</v>
      </c>
      <c r="AN39" s="54">
        <v>0</v>
      </c>
      <c r="AO39" s="54">
        <v>0</v>
      </c>
      <c r="AP39" s="54">
        <v>0</v>
      </c>
      <c r="AQ39" s="54">
        <v>0</v>
      </c>
      <c r="AR39" s="54">
        <v>0</v>
      </c>
      <c r="AS39" s="54">
        <v>0</v>
      </c>
      <c r="AT39" s="54">
        <v>0</v>
      </c>
      <c r="AU39" s="54">
        <v>0</v>
      </c>
      <c r="AV39" s="54">
        <v>0</v>
      </c>
      <c r="AW39" s="54">
        <v>0</v>
      </c>
      <c r="AX39" s="54">
        <v>0</v>
      </c>
      <c r="AY39" s="54">
        <v>0</v>
      </c>
      <c r="AZ39" s="54">
        <v>0</v>
      </c>
      <c r="BA39" s="122">
        <v>55000000</v>
      </c>
      <c r="BB39" s="35">
        <f t="shared" si="1"/>
        <v>115000000</v>
      </c>
      <c r="BC39" s="36" t="s">
        <v>461</v>
      </c>
    </row>
    <row r="40" spans="1:55" ht="65.099999999999994" customHeight="1" x14ac:dyDescent="0.25">
      <c r="A40" s="24" t="s">
        <v>54</v>
      </c>
      <c r="B40" s="25" t="s">
        <v>55</v>
      </c>
      <c r="C40" s="24">
        <v>80030005</v>
      </c>
      <c r="D40" s="51" t="s">
        <v>446</v>
      </c>
      <c r="E40" s="38" t="s">
        <v>264</v>
      </c>
      <c r="F40" s="39">
        <v>89.21</v>
      </c>
      <c r="G40" s="39">
        <v>89.21</v>
      </c>
      <c r="H40" s="27" t="s">
        <v>462</v>
      </c>
      <c r="I40" s="28" t="s">
        <v>448</v>
      </c>
      <c r="J40" s="28" t="s">
        <v>449</v>
      </c>
      <c r="K40" s="29" t="s">
        <v>61</v>
      </c>
      <c r="L40" s="28" t="s">
        <v>463</v>
      </c>
      <c r="M40" s="28" t="s">
        <v>464</v>
      </c>
      <c r="N40" s="29">
        <v>12</v>
      </c>
      <c r="O40" s="28" t="s">
        <v>452</v>
      </c>
      <c r="P40" s="29" t="s">
        <v>465</v>
      </c>
      <c r="Q40" s="28" t="s">
        <v>453</v>
      </c>
      <c r="R40" s="30">
        <v>1202019</v>
      </c>
      <c r="S40" s="28" t="s">
        <v>466</v>
      </c>
      <c r="T40" s="56">
        <v>120201900</v>
      </c>
      <c r="U40" s="28" t="s">
        <v>467</v>
      </c>
      <c r="V40" s="52" t="s">
        <v>468</v>
      </c>
      <c r="W40" s="45">
        <v>1</v>
      </c>
      <c r="X40" s="45" t="s">
        <v>178</v>
      </c>
      <c r="Y40" s="29">
        <v>2023</v>
      </c>
      <c r="Z40" s="31" t="s">
        <v>457</v>
      </c>
      <c r="AA40" s="29">
        <v>2</v>
      </c>
      <c r="AB40" s="29" t="s">
        <v>469</v>
      </c>
      <c r="AC40" s="28" t="s">
        <v>470</v>
      </c>
      <c r="AD40" s="81" t="s">
        <v>471</v>
      </c>
      <c r="AE40" s="28" t="s">
        <v>472</v>
      </c>
      <c r="AF40" s="28" t="s">
        <v>473</v>
      </c>
      <c r="AG40" s="28"/>
      <c r="AH40" s="28"/>
      <c r="AI40" s="82" t="s">
        <v>103</v>
      </c>
      <c r="AJ40" s="120">
        <v>2</v>
      </c>
      <c r="AK40" s="33" t="s">
        <v>104</v>
      </c>
      <c r="AL40" s="123">
        <v>48500000</v>
      </c>
      <c r="AM40" s="54">
        <v>0</v>
      </c>
      <c r="AN40" s="54">
        <v>0</v>
      </c>
      <c r="AO40" s="54">
        <v>0</v>
      </c>
      <c r="AP40" s="54">
        <v>0</v>
      </c>
      <c r="AQ40" s="54">
        <v>0</v>
      </c>
      <c r="AR40" s="54">
        <v>0</v>
      </c>
      <c r="AS40" s="54">
        <v>0</v>
      </c>
      <c r="AT40" s="123">
        <v>8000000</v>
      </c>
      <c r="AU40" s="54">
        <v>0</v>
      </c>
      <c r="AV40" s="54">
        <v>0</v>
      </c>
      <c r="AW40" s="54">
        <v>0</v>
      </c>
      <c r="AX40" s="54">
        <v>0</v>
      </c>
      <c r="AY40" s="54">
        <v>0</v>
      </c>
      <c r="AZ40" s="54">
        <v>0</v>
      </c>
      <c r="BA40" s="54">
        <v>0</v>
      </c>
      <c r="BB40" s="35">
        <f t="shared" si="1"/>
        <v>56500000</v>
      </c>
      <c r="BC40" s="36" t="s">
        <v>461</v>
      </c>
    </row>
    <row r="41" spans="1:55" ht="79.5" customHeight="1" x14ac:dyDescent="0.25">
      <c r="A41" s="4" t="s">
        <v>54</v>
      </c>
      <c r="B41" s="41" t="s">
        <v>55</v>
      </c>
      <c r="C41" s="4">
        <v>80030004</v>
      </c>
      <c r="D41" s="42" t="s">
        <v>446</v>
      </c>
      <c r="E41" s="43" t="s">
        <v>264</v>
      </c>
      <c r="F41" s="44">
        <v>89.21</v>
      </c>
      <c r="G41" s="44">
        <v>89.21</v>
      </c>
      <c r="H41" s="7" t="s">
        <v>474</v>
      </c>
      <c r="I41" s="8" t="s">
        <v>475</v>
      </c>
      <c r="J41" s="8" t="s">
        <v>476</v>
      </c>
      <c r="K41" s="9" t="s">
        <v>61</v>
      </c>
      <c r="L41" s="8" t="s">
        <v>477</v>
      </c>
      <c r="M41" s="8" t="s">
        <v>478</v>
      </c>
      <c r="N41" s="9" t="s">
        <v>479</v>
      </c>
      <c r="O41" s="8" t="s">
        <v>64</v>
      </c>
      <c r="P41" s="9">
        <v>4101</v>
      </c>
      <c r="Q41" s="8" t="s">
        <v>480</v>
      </c>
      <c r="R41" s="10">
        <v>4101023</v>
      </c>
      <c r="S41" s="8" t="s">
        <v>481</v>
      </c>
      <c r="T41" s="66">
        <v>410102306</v>
      </c>
      <c r="U41" s="8" t="s">
        <v>482</v>
      </c>
      <c r="V41" s="48" t="s">
        <v>483</v>
      </c>
      <c r="W41" s="6">
        <v>6576</v>
      </c>
      <c r="X41" s="6" t="s">
        <v>178</v>
      </c>
      <c r="Y41" s="9">
        <v>2023</v>
      </c>
      <c r="Z41" s="11" t="s">
        <v>457</v>
      </c>
      <c r="AA41" s="9">
        <v>6576</v>
      </c>
      <c r="AB41" s="9" t="s">
        <v>484</v>
      </c>
      <c r="AC41" s="8" t="s">
        <v>485</v>
      </c>
      <c r="AD41" s="67" t="s">
        <v>486</v>
      </c>
      <c r="AE41" s="8" t="s">
        <v>487</v>
      </c>
      <c r="AF41" s="8" t="s">
        <v>488</v>
      </c>
      <c r="AG41" s="8"/>
      <c r="AH41" s="8"/>
      <c r="AI41" s="85" t="s">
        <v>75</v>
      </c>
      <c r="AJ41" s="124">
        <v>1644</v>
      </c>
      <c r="AK41" s="13" t="s">
        <v>76</v>
      </c>
      <c r="AL41" s="50">
        <f>57000000+15000000</f>
        <v>72000000</v>
      </c>
      <c r="AM41" s="50">
        <v>0</v>
      </c>
      <c r="AN41" s="50">
        <v>0</v>
      </c>
      <c r="AO41" s="50">
        <v>0</v>
      </c>
      <c r="AP41" s="50">
        <v>0</v>
      </c>
      <c r="AQ41" s="50">
        <v>0</v>
      </c>
      <c r="AR41" s="50">
        <v>0</v>
      </c>
      <c r="AS41" s="50">
        <v>0</v>
      </c>
      <c r="AT41" s="50">
        <v>0</v>
      </c>
      <c r="AU41" s="50">
        <v>0</v>
      </c>
      <c r="AV41" s="50">
        <v>0</v>
      </c>
      <c r="AW41" s="50">
        <v>0</v>
      </c>
      <c r="AX41" s="50">
        <v>0</v>
      </c>
      <c r="AY41" s="50">
        <v>0</v>
      </c>
      <c r="AZ41" s="50">
        <v>0</v>
      </c>
      <c r="BA41" s="50">
        <v>0</v>
      </c>
      <c r="BB41" s="15">
        <f t="shared" si="1"/>
        <v>72000000</v>
      </c>
      <c r="BC41" s="16" t="s">
        <v>461</v>
      </c>
    </row>
    <row r="42" spans="1:55" ht="65.099999999999994" customHeight="1" x14ac:dyDescent="0.25">
      <c r="A42" s="24" t="s">
        <v>54</v>
      </c>
      <c r="B42" s="25" t="s">
        <v>55</v>
      </c>
      <c r="C42" s="24">
        <v>140010004</v>
      </c>
      <c r="D42" s="37" t="s">
        <v>56</v>
      </c>
      <c r="E42" s="38" t="s">
        <v>57</v>
      </c>
      <c r="F42" s="39">
        <v>24.8</v>
      </c>
      <c r="G42" s="39">
        <v>24.8</v>
      </c>
      <c r="H42" s="27" t="s">
        <v>489</v>
      </c>
      <c r="I42" s="28" t="s">
        <v>475</v>
      </c>
      <c r="J42" s="28" t="s">
        <v>490</v>
      </c>
      <c r="K42" s="29" t="s">
        <v>61</v>
      </c>
      <c r="L42" s="28" t="s">
        <v>477</v>
      </c>
      <c r="M42" s="28" t="s">
        <v>451</v>
      </c>
      <c r="N42" s="125" t="s">
        <v>491</v>
      </c>
      <c r="O42" s="28" t="s">
        <v>492</v>
      </c>
      <c r="P42" s="29">
        <v>4502</v>
      </c>
      <c r="Q42" s="28" t="s">
        <v>158</v>
      </c>
      <c r="R42" s="30">
        <v>4502038</v>
      </c>
      <c r="S42" s="28" t="s">
        <v>159</v>
      </c>
      <c r="T42" s="126">
        <v>450203800</v>
      </c>
      <c r="U42" s="28" t="s">
        <v>160</v>
      </c>
      <c r="V42" s="52" t="s">
        <v>493</v>
      </c>
      <c r="W42" s="127">
        <v>4</v>
      </c>
      <c r="X42" s="45" t="s">
        <v>178</v>
      </c>
      <c r="Y42" s="125">
        <v>2023</v>
      </c>
      <c r="Z42" s="31" t="s">
        <v>457</v>
      </c>
      <c r="AA42" s="125">
        <v>10</v>
      </c>
      <c r="AB42" s="29" t="s">
        <v>162</v>
      </c>
      <c r="AC42" s="28" t="s">
        <v>163</v>
      </c>
      <c r="AD42" s="128">
        <v>2024765630050</v>
      </c>
      <c r="AE42" s="28" t="s">
        <v>494</v>
      </c>
      <c r="AF42" s="28" t="s">
        <v>495</v>
      </c>
      <c r="AG42" s="28"/>
      <c r="AH42" s="28"/>
      <c r="AI42" s="82" t="s">
        <v>75</v>
      </c>
      <c r="AJ42" s="120">
        <v>2</v>
      </c>
      <c r="AK42" s="33" t="s">
        <v>76</v>
      </c>
      <c r="AL42" s="54">
        <v>51500000</v>
      </c>
      <c r="AM42" s="54">
        <v>0</v>
      </c>
      <c r="AN42" s="54">
        <v>0</v>
      </c>
      <c r="AO42" s="54">
        <v>0</v>
      </c>
      <c r="AP42" s="54">
        <v>0</v>
      </c>
      <c r="AQ42" s="54">
        <v>0</v>
      </c>
      <c r="AR42" s="54">
        <v>0</v>
      </c>
      <c r="AS42" s="54">
        <v>0</v>
      </c>
      <c r="AT42" s="54">
        <v>0</v>
      </c>
      <c r="AU42" s="54">
        <v>0</v>
      </c>
      <c r="AV42" s="54">
        <v>0</v>
      </c>
      <c r="AW42" s="54">
        <v>0</v>
      </c>
      <c r="AX42" s="54">
        <v>0</v>
      </c>
      <c r="AY42" s="54">
        <v>0</v>
      </c>
      <c r="AZ42" s="54">
        <v>0</v>
      </c>
      <c r="BA42" s="54">
        <v>0</v>
      </c>
      <c r="BB42" s="35">
        <f t="shared" si="1"/>
        <v>51500000</v>
      </c>
      <c r="BC42" s="36" t="s">
        <v>461</v>
      </c>
    </row>
    <row r="43" spans="1:55" ht="65.099999999999994" customHeight="1" x14ac:dyDescent="0.25">
      <c r="A43" s="4" t="s">
        <v>496</v>
      </c>
      <c r="B43" s="41" t="s">
        <v>497</v>
      </c>
      <c r="C43" s="129">
        <v>120040010</v>
      </c>
      <c r="D43" s="42" t="s">
        <v>498</v>
      </c>
      <c r="E43" s="43" t="s">
        <v>384</v>
      </c>
      <c r="F43" s="44" t="s">
        <v>499</v>
      </c>
      <c r="G43" s="44" t="s">
        <v>499</v>
      </c>
      <c r="H43" s="7" t="s">
        <v>500</v>
      </c>
      <c r="I43" s="8" t="s">
        <v>501</v>
      </c>
      <c r="J43" s="8" t="s">
        <v>502</v>
      </c>
      <c r="K43" s="9" t="s">
        <v>503</v>
      </c>
      <c r="L43" s="8" t="s">
        <v>504</v>
      </c>
      <c r="M43" s="8" t="s">
        <v>505</v>
      </c>
      <c r="N43" s="9">
        <v>17</v>
      </c>
      <c r="O43" s="8" t="s">
        <v>506</v>
      </c>
      <c r="P43" s="9">
        <v>1708</v>
      </c>
      <c r="Q43" s="8" t="s">
        <v>507</v>
      </c>
      <c r="R43" s="10">
        <v>1708056</v>
      </c>
      <c r="S43" s="8" t="s">
        <v>508</v>
      </c>
      <c r="T43" s="10">
        <v>170805600</v>
      </c>
      <c r="U43" s="8" t="s">
        <v>509</v>
      </c>
      <c r="V43" s="48" t="s">
        <v>510</v>
      </c>
      <c r="W43" s="9">
        <v>0</v>
      </c>
      <c r="X43" s="9" t="s">
        <v>69</v>
      </c>
      <c r="Y43" s="9">
        <v>2023</v>
      </c>
      <c r="Z43" s="11" t="s">
        <v>511</v>
      </c>
      <c r="AA43" s="9">
        <v>1</v>
      </c>
      <c r="AB43" s="9" t="s">
        <v>512</v>
      </c>
      <c r="AC43" s="8" t="s">
        <v>513</v>
      </c>
      <c r="AD43" s="4" t="s">
        <v>364</v>
      </c>
      <c r="AE43" s="9" t="s">
        <v>364</v>
      </c>
      <c r="AF43" s="9" t="s">
        <v>364</v>
      </c>
      <c r="AG43" s="9" t="s">
        <v>364</v>
      </c>
      <c r="AH43" s="9" t="s">
        <v>364</v>
      </c>
      <c r="AI43" s="85" t="s">
        <v>103</v>
      </c>
      <c r="AJ43" s="124">
        <v>0</v>
      </c>
      <c r="AK43" s="13" t="s">
        <v>76</v>
      </c>
      <c r="AL43" s="50">
        <v>0</v>
      </c>
      <c r="AM43" s="50">
        <v>0</v>
      </c>
      <c r="AN43" s="50">
        <v>0</v>
      </c>
      <c r="AO43" s="50">
        <v>0</v>
      </c>
      <c r="AP43" s="50">
        <v>0</v>
      </c>
      <c r="AQ43" s="50">
        <v>0</v>
      </c>
      <c r="AR43" s="50">
        <v>0</v>
      </c>
      <c r="AS43" s="50">
        <v>0</v>
      </c>
      <c r="AT43" s="50">
        <v>0</v>
      </c>
      <c r="AU43" s="50">
        <v>0</v>
      </c>
      <c r="AV43" s="50">
        <v>0</v>
      </c>
      <c r="AW43" s="50">
        <v>0</v>
      </c>
      <c r="AX43" s="50">
        <v>0</v>
      </c>
      <c r="AY43" s="50">
        <v>0</v>
      </c>
      <c r="AZ43" s="50">
        <v>0</v>
      </c>
      <c r="BA43" s="50">
        <v>0</v>
      </c>
      <c r="BB43" s="15">
        <f t="shared" si="1"/>
        <v>0</v>
      </c>
      <c r="BC43" s="16" t="s">
        <v>514</v>
      </c>
    </row>
    <row r="44" spans="1:55" ht="65.099999999999994" customHeight="1" x14ac:dyDescent="0.25">
      <c r="A44" s="24" t="s">
        <v>496</v>
      </c>
      <c r="B44" s="25" t="s">
        <v>497</v>
      </c>
      <c r="C44" s="130">
        <v>120040011</v>
      </c>
      <c r="D44" s="51" t="s">
        <v>498</v>
      </c>
      <c r="E44" s="38" t="s">
        <v>384</v>
      </c>
      <c r="F44" s="39" t="s">
        <v>499</v>
      </c>
      <c r="G44" s="39" t="s">
        <v>499</v>
      </c>
      <c r="H44" s="27" t="s">
        <v>515</v>
      </c>
      <c r="I44" s="28" t="s">
        <v>501</v>
      </c>
      <c r="J44" s="28" t="s">
        <v>502</v>
      </c>
      <c r="K44" s="29" t="s">
        <v>503</v>
      </c>
      <c r="L44" s="28" t="s">
        <v>504</v>
      </c>
      <c r="M44" s="28" t="s">
        <v>505</v>
      </c>
      <c r="N44" s="29">
        <v>17</v>
      </c>
      <c r="O44" s="28" t="s">
        <v>506</v>
      </c>
      <c r="P44" s="29">
        <v>1702</v>
      </c>
      <c r="Q44" s="28" t="s">
        <v>516</v>
      </c>
      <c r="R44" s="30">
        <v>1702021</v>
      </c>
      <c r="S44" s="28" t="s">
        <v>517</v>
      </c>
      <c r="T44" s="30">
        <v>170202101</v>
      </c>
      <c r="U44" s="28" t="s">
        <v>280</v>
      </c>
      <c r="V44" s="52" t="s">
        <v>518</v>
      </c>
      <c r="W44" s="29">
        <v>0</v>
      </c>
      <c r="X44" s="29" t="s">
        <v>69</v>
      </c>
      <c r="Y44" s="29">
        <v>2023</v>
      </c>
      <c r="Z44" s="31" t="s">
        <v>519</v>
      </c>
      <c r="AA44" s="29">
        <v>50</v>
      </c>
      <c r="AB44" s="29" t="s">
        <v>520</v>
      </c>
      <c r="AC44" s="28" t="s">
        <v>521</v>
      </c>
      <c r="AD44" s="131" t="s">
        <v>364</v>
      </c>
      <c r="AE44" s="29" t="s">
        <v>364</v>
      </c>
      <c r="AF44" s="29" t="s">
        <v>364</v>
      </c>
      <c r="AG44" s="29" t="s">
        <v>364</v>
      </c>
      <c r="AH44" s="29" t="s">
        <v>364</v>
      </c>
      <c r="AI44" s="82" t="s">
        <v>75</v>
      </c>
      <c r="AJ44" s="120">
        <v>0</v>
      </c>
      <c r="AK44" s="33" t="s">
        <v>76</v>
      </c>
      <c r="AL44" s="54">
        <v>0</v>
      </c>
      <c r="AM44" s="54">
        <v>0</v>
      </c>
      <c r="AN44" s="54">
        <v>0</v>
      </c>
      <c r="AO44" s="54">
        <v>0</v>
      </c>
      <c r="AP44" s="54">
        <v>0</v>
      </c>
      <c r="AQ44" s="54">
        <v>0</v>
      </c>
      <c r="AR44" s="54">
        <v>0</v>
      </c>
      <c r="AS44" s="54">
        <v>0</v>
      </c>
      <c r="AT44" s="54">
        <v>0</v>
      </c>
      <c r="AU44" s="54">
        <v>0</v>
      </c>
      <c r="AV44" s="54">
        <v>0</v>
      </c>
      <c r="AW44" s="54">
        <v>0</v>
      </c>
      <c r="AX44" s="54">
        <v>0</v>
      </c>
      <c r="AY44" s="54">
        <v>0</v>
      </c>
      <c r="AZ44" s="54">
        <v>0</v>
      </c>
      <c r="BA44" s="54">
        <v>0</v>
      </c>
      <c r="BB44" s="35">
        <f t="shared" si="1"/>
        <v>0</v>
      </c>
      <c r="BC44" s="36" t="s">
        <v>514</v>
      </c>
    </row>
    <row r="45" spans="1:55" ht="65.099999999999994" customHeight="1" x14ac:dyDescent="0.25">
      <c r="A45" s="24" t="s">
        <v>496</v>
      </c>
      <c r="B45" s="25" t="s">
        <v>497</v>
      </c>
      <c r="C45" s="130">
        <v>120040012</v>
      </c>
      <c r="D45" s="51" t="s">
        <v>498</v>
      </c>
      <c r="E45" s="38" t="s">
        <v>384</v>
      </c>
      <c r="F45" s="39" t="s">
        <v>499</v>
      </c>
      <c r="G45" s="39" t="s">
        <v>499</v>
      </c>
      <c r="H45" s="27" t="s">
        <v>522</v>
      </c>
      <c r="I45" s="40" t="s">
        <v>501</v>
      </c>
      <c r="J45" s="40" t="s">
        <v>502</v>
      </c>
      <c r="K45" s="132" t="s">
        <v>503</v>
      </c>
      <c r="L45" s="40" t="s">
        <v>504</v>
      </c>
      <c r="M45" s="40" t="s">
        <v>505</v>
      </c>
      <c r="N45" s="132">
        <v>17</v>
      </c>
      <c r="O45" s="40" t="s">
        <v>506</v>
      </c>
      <c r="P45" s="29">
        <v>1702</v>
      </c>
      <c r="Q45" s="28" t="s">
        <v>516</v>
      </c>
      <c r="R45" s="30">
        <v>1702037</v>
      </c>
      <c r="S45" s="28" t="s">
        <v>523</v>
      </c>
      <c r="T45" s="30">
        <v>170203700</v>
      </c>
      <c r="U45" s="28" t="s">
        <v>524</v>
      </c>
      <c r="V45" s="52" t="s">
        <v>525</v>
      </c>
      <c r="W45" s="29">
        <v>34</v>
      </c>
      <c r="X45" s="29" t="s">
        <v>69</v>
      </c>
      <c r="Y45" s="29">
        <v>2023</v>
      </c>
      <c r="Z45" s="31" t="s">
        <v>511</v>
      </c>
      <c r="AA45" s="29">
        <v>40</v>
      </c>
      <c r="AB45" s="29" t="s">
        <v>520</v>
      </c>
      <c r="AC45" s="28" t="s">
        <v>521</v>
      </c>
      <c r="AD45" s="133">
        <v>2024765630037</v>
      </c>
      <c r="AE45" s="28" t="s">
        <v>526</v>
      </c>
      <c r="AF45" s="28" t="s">
        <v>527</v>
      </c>
      <c r="AG45" s="28"/>
      <c r="AH45" s="28"/>
      <c r="AI45" s="82" t="s">
        <v>103</v>
      </c>
      <c r="AJ45" s="120">
        <v>40</v>
      </c>
      <c r="AK45" s="33" t="s">
        <v>104</v>
      </c>
      <c r="AL45" s="54">
        <v>20000000</v>
      </c>
      <c r="AM45" s="54">
        <v>0</v>
      </c>
      <c r="AN45" s="54">
        <v>0</v>
      </c>
      <c r="AO45" s="54">
        <v>0</v>
      </c>
      <c r="AP45" s="54">
        <v>0</v>
      </c>
      <c r="AQ45" s="54">
        <v>0</v>
      </c>
      <c r="AR45" s="54">
        <v>0</v>
      </c>
      <c r="AS45" s="54">
        <v>0</v>
      </c>
      <c r="AT45" s="54">
        <v>0</v>
      </c>
      <c r="AU45" s="54">
        <v>0</v>
      </c>
      <c r="AV45" s="54">
        <v>0</v>
      </c>
      <c r="AW45" s="54">
        <v>0</v>
      </c>
      <c r="AX45" s="54">
        <v>0</v>
      </c>
      <c r="AY45" s="54">
        <v>0</v>
      </c>
      <c r="AZ45" s="54">
        <v>0</v>
      </c>
      <c r="BA45" s="54">
        <v>0</v>
      </c>
      <c r="BB45" s="35">
        <f t="shared" si="1"/>
        <v>20000000</v>
      </c>
      <c r="BC45" s="36" t="s">
        <v>514</v>
      </c>
    </row>
    <row r="46" spans="1:55" ht="65.099999999999994" customHeight="1" x14ac:dyDescent="0.25">
      <c r="A46" s="4" t="s">
        <v>496</v>
      </c>
      <c r="B46" s="41" t="s">
        <v>497</v>
      </c>
      <c r="C46" s="4">
        <v>80030004</v>
      </c>
      <c r="D46" s="42" t="s">
        <v>446</v>
      </c>
      <c r="E46" s="43" t="s">
        <v>264</v>
      </c>
      <c r="F46" s="44">
        <v>89.21</v>
      </c>
      <c r="G46" s="44">
        <v>89.21</v>
      </c>
      <c r="H46" s="7" t="s">
        <v>528</v>
      </c>
      <c r="I46" s="8" t="s">
        <v>529</v>
      </c>
      <c r="J46" s="8" t="s">
        <v>530</v>
      </c>
      <c r="K46" s="9" t="s">
        <v>531</v>
      </c>
      <c r="L46" s="8" t="s">
        <v>532</v>
      </c>
      <c r="M46" s="8" t="s">
        <v>533</v>
      </c>
      <c r="N46" s="9">
        <v>45</v>
      </c>
      <c r="O46" s="8" t="s">
        <v>157</v>
      </c>
      <c r="P46" s="9">
        <v>4503</v>
      </c>
      <c r="Q46" s="8" t="s">
        <v>534</v>
      </c>
      <c r="R46" s="10">
        <v>4503003</v>
      </c>
      <c r="S46" s="8" t="s">
        <v>535</v>
      </c>
      <c r="T46" s="10">
        <v>450300300</v>
      </c>
      <c r="U46" s="8" t="s">
        <v>536</v>
      </c>
      <c r="V46" s="48" t="s">
        <v>537</v>
      </c>
      <c r="W46" s="9">
        <v>2</v>
      </c>
      <c r="X46" s="6" t="s">
        <v>178</v>
      </c>
      <c r="Y46" s="9">
        <v>2023</v>
      </c>
      <c r="Z46" s="11" t="s">
        <v>538</v>
      </c>
      <c r="AA46" s="9">
        <v>3</v>
      </c>
      <c r="AB46" s="9" t="s">
        <v>201</v>
      </c>
      <c r="AC46" s="8" t="s">
        <v>202</v>
      </c>
      <c r="AD46" s="67">
        <v>2024765630043</v>
      </c>
      <c r="AE46" s="8" t="s">
        <v>539</v>
      </c>
      <c r="AF46" s="8" t="s">
        <v>540</v>
      </c>
      <c r="AG46" s="8"/>
      <c r="AH46" s="8"/>
      <c r="AI46" s="85" t="s">
        <v>103</v>
      </c>
      <c r="AJ46" s="124">
        <v>3</v>
      </c>
      <c r="AK46" s="13" t="s">
        <v>104</v>
      </c>
      <c r="AL46" s="50">
        <v>0</v>
      </c>
      <c r="AM46" s="50">
        <v>0</v>
      </c>
      <c r="AN46" s="50">
        <v>0</v>
      </c>
      <c r="AO46" s="50">
        <v>0</v>
      </c>
      <c r="AP46" s="50">
        <v>0</v>
      </c>
      <c r="AQ46" s="50">
        <v>0</v>
      </c>
      <c r="AR46" s="50">
        <v>0</v>
      </c>
      <c r="AS46" s="50">
        <v>11000000</v>
      </c>
      <c r="AT46" s="50">
        <v>0</v>
      </c>
      <c r="AU46" s="50">
        <v>0</v>
      </c>
      <c r="AV46" s="50">
        <v>0</v>
      </c>
      <c r="AW46" s="50">
        <v>0</v>
      </c>
      <c r="AX46" s="50">
        <v>0</v>
      </c>
      <c r="AY46" s="50">
        <v>0</v>
      </c>
      <c r="AZ46" s="50">
        <v>0</v>
      </c>
      <c r="BA46" s="50">
        <v>0</v>
      </c>
      <c r="BB46" s="15">
        <f t="shared" si="1"/>
        <v>11000000</v>
      </c>
      <c r="BC46" s="16" t="s">
        <v>461</v>
      </c>
    </row>
    <row r="47" spans="1:55" ht="65.099999999999994" customHeight="1" x14ac:dyDescent="0.25">
      <c r="A47" s="4" t="s">
        <v>496</v>
      </c>
      <c r="B47" s="41" t="s">
        <v>497</v>
      </c>
      <c r="C47" s="4">
        <v>80030005</v>
      </c>
      <c r="D47" s="42" t="s">
        <v>446</v>
      </c>
      <c r="E47" s="43" t="s">
        <v>264</v>
      </c>
      <c r="F47" s="44">
        <v>89.21</v>
      </c>
      <c r="G47" s="44">
        <v>89.21</v>
      </c>
      <c r="H47" s="7" t="s">
        <v>541</v>
      </c>
      <c r="I47" s="8" t="s">
        <v>529</v>
      </c>
      <c r="J47" s="8" t="s">
        <v>542</v>
      </c>
      <c r="K47" s="9" t="s">
        <v>531</v>
      </c>
      <c r="L47" s="8" t="s">
        <v>532</v>
      </c>
      <c r="M47" s="8" t="s">
        <v>533</v>
      </c>
      <c r="N47" s="9">
        <v>45</v>
      </c>
      <c r="O47" s="8" t="s">
        <v>157</v>
      </c>
      <c r="P47" s="9">
        <v>4503</v>
      </c>
      <c r="Q47" s="8" t="s">
        <v>534</v>
      </c>
      <c r="R47" s="10">
        <v>4503004</v>
      </c>
      <c r="S47" s="8" t="s">
        <v>543</v>
      </c>
      <c r="T47" s="10">
        <v>450300400</v>
      </c>
      <c r="U47" s="8" t="s">
        <v>544</v>
      </c>
      <c r="V47" s="48" t="s">
        <v>545</v>
      </c>
      <c r="W47" s="9">
        <v>3</v>
      </c>
      <c r="X47" s="6" t="s">
        <v>178</v>
      </c>
      <c r="Y47" s="9">
        <v>2023</v>
      </c>
      <c r="Z47" s="11" t="s">
        <v>538</v>
      </c>
      <c r="AA47" s="9">
        <v>3</v>
      </c>
      <c r="AB47" s="9" t="s">
        <v>546</v>
      </c>
      <c r="AC47" s="8" t="s">
        <v>547</v>
      </c>
      <c r="AD47" s="67">
        <v>2024765630042</v>
      </c>
      <c r="AE47" s="8" t="s">
        <v>548</v>
      </c>
      <c r="AF47" s="8" t="s">
        <v>549</v>
      </c>
      <c r="AG47" s="8"/>
      <c r="AH47" s="8"/>
      <c r="AI47" s="85" t="s">
        <v>103</v>
      </c>
      <c r="AJ47" s="124">
        <v>3</v>
      </c>
      <c r="AK47" s="13" t="s">
        <v>104</v>
      </c>
      <c r="AL47" s="50">
        <v>0</v>
      </c>
      <c r="AM47" s="50">
        <v>0</v>
      </c>
      <c r="AN47" s="50">
        <v>0</v>
      </c>
      <c r="AO47" s="50">
        <v>0</v>
      </c>
      <c r="AP47" s="50">
        <v>0</v>
      </c>
      <c r="AQ47" s="50">
        <v>0</v>
      </c>
      <c r="AR47" s="50">
        <v>0</v>
      </c>
      <c r="AS47" s="50">
        <v>60000000</v>
      </c>
      <c r="AT47" s="50">
        <v>0</v>
      </c>
      <c r="AU47" s="50">
        <v>0</v>
      </c>
      <c r="AV47" s="50">
        <v>0</v>
      </c>
      <c r="AW47" s="50">
        <v>0</v>
      </c>
      <c r="AX47" s="50">
        <v>0</v>
      </c>
      <c r="AY47" s="50">
        <v>0</v>
      </c>
      <c r="AZ47" s="50">
        <v>0</v>
      </c>
      <c r="BA47" s="50">
        <v>0</v>
      </c>
      <c r="BB47" s="15">
        <f t="shared" si="1"/>
        <v>60000000</v>
      </c>
      <c r="BC47" s="16" t="s">
        <v>461</v>
      </c>
    </row>
    <row r="48" spans="1:55" ht="65.099999999999994" customHeight="1" x14ac:dyDescent="0.25">
      <c r="A48" s="4" t="s">
        <v>496</v>
      </c>
      <c r="B48" s="41" t="s">
        <v>497</v>
      </c>
      <c r="C48" s="4">
        <v>80030006</v>
      </c>
      <c r="D48" s="42" t="s">
        <v>446</v>
      </c>
      <c r="E48" s="43" t="s">
        <v>264</v>
      </c>
      <c r="F48" s="44">
        <v>89.21</v>
      </c>
      <c r="G48" s="44">
        <v>89.21</v>
      </c>
      <c r="H48" s="7" t="s">
        <v>528</v>
      </c>
      <c r="I48" s="8" t="s">
        <v>529</v>
      </c>
      <c r="J48" s="8" t="s">
        <v>550</v>
      </c>
      <c r="K48" s="9" t="s">
        <v>551</v>
      </c>
      <c r="L48" s="8" t="s">
        <v>532</v>
      </c>
      <c r="M48" s="8" t="s">
        <v>533</v>
      </c>
      <c r="N48" s="9">
        <v>45</v>
      </c>
      <c r="O48" s="8" t="s">
        <v>157</v>
      </c>
      <c r="P48" s="9">
        <v>4503</v>
      </c>
      <c r="Q48" s="8" t="s">
        <v>534</v>
      </c>
      <c r="R48" s="10">
        <v>4503018</v>
      </c>
      <c r="S48" s="8" t="s">
        <v>552</v>
      </c>
      <c r="T48" s="10">
        <v>450301800</v>
      </c>
      <c r="U48" s="8" t="s">
        <v>553</v>
      </c>
      <c r="V48" s="48" t="s">
        <v>554</v>
      </c>
      <c r="W48" s="9">
        <v>4</v>
      </c>
      <c r="X48" s="6" t="s">
        <v>178</v>
      </c>
      <c r="Y48" s="9">
        <v>2023</v>
      </c>
      <c r="Z48" s="11" t="s">
        <v>555</v>
      </c>
      <c r="AA48" s="9">
        <v>5</v>
      </c>
      <c r="AB48" s="9" t="s">
        <v>546</v>
      </c>
      <c r="AC48" s="8" t="s">
        <v>547</v>
      </c>
      <c r="AD48" s="134" t="s">
        <v>364</v>
      </c>
      <c r="AE48" s="9" t="s">
        <v>364</v>
      </c>
      <c r="AF48" s="9" t="s">
        <v>364</v>
      </c>
      <c r="AG48" s="9" t="s">
        <v>364</v>
      </c>
      <c r="AH48" s="9" t="s">
        <v>364</v>
      </c>
      <c r="AI48" s="85" t="s">
        <v>75</v>
      </c>
      <c r="AJ48" s="124">
        <v>0</v>
      </c>
      <c r="AK48" s="13" t="s">
        <v>76</v>
      </c>
      <c r="AL48" s="50">
        <v>0</v>
      </c>
      <c r="AM48" s="50">
        <v>0</v>
      </c>
      <c r="AN48" s="50">
        <v>0</v>
      </c>
      <c r="AO48" s="50">
        <v>0</v>
      </c>
      <c r="AP48" s="50">
        <v>0</v>
      </c>
      <c r="AQ48" s="50">
        <v>0</v>
      </c>
      <c r="AR48" s="50">
        <v>0</v>
      </c>
      <c r="AS48" s="50">
        <v>0</v>
      </c>
      <c r="AT48" s="50">
        <v>0</v>
      </c>
      <c r="AU48" s="50">
        <v>0</v>
      </c>
      <c r="AV48" s="50">
        <v>0</v>
      </c>
      <c r="AW48" s="50">
        <v>0</v>
      </c>
      <c r="AX48" s="50">
        <v>0</v>
      </c>
      <c r="AY48" s="50">
        <v>0</v>
      </c>
      <c r="AZ48" s="50">
        <v>0</v>
      </c>
      <c r="BA48" s="50">
        <v>0</v>
      </c>
      <c r="BB48" s="15">
        <f t="shared" si="1"/>
        <v>0</v>
      </c>
      <c r="BC48" s="16" t="s">
        <v>461</v>
      </c>
    </row>
    <row r="49" spans="1:55" ht="65.099999999999994" customHeight="1" x14ac:dyDescent="0.25">
      <c r="A49" s="24" t="s">
        <v>496</v>
      </c>
      <c r="B49" s="25" t="s">
        <v>497</v>
      </c>
      <c r="C49" s="24">
        <v>80030007</v>
      </c>
      <c r="D49" s="51" t="s">
        <v>446</v>
      </c>
      <c r="E49" s="38" t="s">
        <v>264</v>
      </c>
      <c r="F49" s="39">
        <v>89.21</v>
      </c>
      <c r="G49" s="39">
        <v>89.21</v>
      </c>
      <c r="H49" s="27" t="s">
        <v>556</v>
      </c>
      <c r="I49" s="28" t="s">
        <v>529</v>
      </c>
      <c r="J49" s="28" t="s">
        <v>557</v>
      </c>
      <c r="K49" s="29" t="s">
        <v>558</v>
      </c>
      <c r="L49" s="28" t="s">
        <v>559</v>
      </c>
      <c r="M49" s="28" t="s">
        <v>560</v>
      </c>
      <c r="N49" s="29">
        <v>45</v>
      </c>
      <c r="O49" s="28" t="s">
        <v>157</v>
      </c>
      <c r="P49" s="29">
        <v>4503</v>
      </c>
      <c r="Q49" s="28" t="s">
        <v>534</v>
      </c>
      <c r="R49" s="30">
        <v>4503017</v>
      </c>
      <c r="S49" s="28" t="s">
        <v>561</v>
      </c>
      <c r="T49" s="30">
        <v>450301700</v>
      </c>
      <c r="U49" s="28" t="s">
        <v>562</v>
      </c>
      <c r="V49" s="52" t="s">
        <v>563</v>
      </c>
      <c r="W49" s="29">
        <v>2</v>
      </c>
      <c r="X49" s="29" t="s">
        <v>69</v>
      </c>
      <c r="Y49" s="29" t="s">
        <v>564</v>
      </c>
      <c r="Z49" s="31" t="s">
        <v>565</v>
      </c>
      <c r="AA49" s="29">
        <v>3</v>
      </c>
      <c r="AB49" s="29" t="s">
        <v>546</v>
      </c>
      <c r="AC49" s="28" t="s">
        <v>547</v>
      </c>
      <c r="AD49" s="120" t="s">
        <v>364</v>
      </c>
      <c r="AE49" s="29" t="s">
        <v>364</v>
      </c>
      <c r="AF49" s="29" t="s">
        <v>364</v>
      </c>
      <c r="AG49" s="29" t="s">
        <v>364</v>
      </c>
      <c r="AH49" s="29" t="s">
        <v>364</v>
      </c>
      <c r="AI49" s="82" t="s">
        <v>103</v>
      </c>
      <c r="AJ49" s="120">
        <v>0</v>
      </c>
      <c r="AK49" s="33" t="s">
        <v>76</v>
      </c>
      <c r="AL49" s="54">
        <v>0</v>
      </c>
      <c r="AM49" s="54">
        <v>0</v>
      </c>
      <c r="AN49" s="54">
        <v>0</v>
      </c>
      <c r="AO49" s="54">
        <v>0</v>
      </c>
      <c r="AP49" s="54">
        <v>0</v>
      </c>
      <c r="AQ49" s="54">
        <v>0</v>
      </c>
      <c r="AR49" s="54">
        <v>0</v>
      </c>
      <c r="AS49" s="54">
        <v>0</v>
      </c>
      <c r="AT49" s="54">
        <v>0</v>
      </c>
      <c r="AU49" s="54">
        <v>0</v>
      </c>
      <c r="AV49" s="54">
        <v>0</v>
      </c>
      <c r="AW49" s="54">
        <v>0</v>
      </c>
      <c r="AX49" s="54">
        <v>0</v>
      </c>
      <c r="AY49" s="54">
        <v>0</v>
      </c>
      <c r="AZ49" s="54">
        <v>0</v>
      </c>
      <c r="BA49" s="54">
        <v>0</v>
      </c>
      <c r="BB49" s="35">
        <f>+SUM(AL49:BA49)</f>
        <v>0</v>
      </c>
      <c r="BC49" s="36" t="s">
        <v>566</v>
      </c>
    </row>
    <row r="50" spans="1:55" ht="65.099999999999994" customHeight="1" x14ac:dyDescent="0.25">
      <c r="A50" s="4" t="s">
        <v>496</v>
      </c>
      <c r="B50" s="41" t="s">
        <v>497</v>
      </c>
      <c r="C50" s="4">
        <v>30010008</v>
      </c>
      <c r="D50" s="42" t="s">
        <v>567</v>
      </c>
      <c r="E50" s="43" t="s">
        <v>167</v>
      </c>
      <c r="F50" s="44">
        <v>22.24</v>
      </c>
      <c r="G50" s="44">
        <v>22.24</v>
      </c>
      <c r="H50" s="7" t="s">
        <v>568</v>
      </c>
      <c r="I50" s="8" t="s">
        <v>569</v>
      </c>
      <c r="J50" s="8" t="s">
        <v>570</v>
      </c>
      <c r="K50" s="9" t="s">
        <v>503</v>
      </c>
      <c r="L50" s="47" t="s">
        <v>571</v>
      </c>
      <c r="M50" s="8" t="s">
        <v>572</v>
      </c>
      <c r="N50" s="9">
        <v>40</v>
      </c>
      <c r="O50" s="8" t="s">
        <v>573</v>
      </c>
      <c r="P50" s="9">
        <v>4001</v>
      </c>
      <c r="Q50" s="8" t="s">
        <v>574</v>
      </c>
      <c r="R50" s="10">
        <v>4001032</v>
      </c>
      <c r="S50" s="8" t="s">
        <v>575</v>
      </c>
      <c r="T50" s="10">
        <v>400103200</v>
      </c>
      <c r="U50" s="8" t="s">
        <v>576</v>
      </c>
      <c r="V50" s="48" t="s">
        <v>577</v>
      </c>
      <c r="W50" s="9">
        <v>25</v>
      </c>
      <c r="X50" s="9" t="s">
        <v>69</v>
      </c>
      <c r="Y50" s="9">
        <v>2023</v>
      </c>
      <c r="Z50" s="11" t="s">
        <v>511</v>
      </c>
      <c r="AA50" s="9">
        <v>20</v>
      </c>
      <c r="AB50" s="9" t="s">
        <v>578</v>
      </c>
      <c r="AC50" s="8" t="s">
        <v>579</v>
      </c>
      <c r="AD50" s="67" t="s">
        <v>580</v>
      </c>
      <c r="AE50" s="8" t="s">
        <v>581</v>
      </c>
      <c r="AF50" s="8" t="s">
        <v>582</v>
      </c>
      <c r="AG50" s="8"/>
      <c r="AH50" s="8"/>
      <c r="AI50" s="85" t="s">
        <v>75</v>
      </c>
      <c r="AJ50" s="124">
        <v>5</v>
      </c>
      <c r="AK50" s="13" t="s">
        <v>76</v>
      </c>
      <c r="AL50" s="50">
        <v>50000000</v>
      </c>
      <c r="AM50" s="50">
        <v>0</v>
      </c>
      <c r="AN50" s="50">
        <v>0</v>
      </c>
      <c r="AO50" s="50">
        <v>0</v>
      </c>
      <c r="AP50" s="50">
        <v>0</v>
      </c>
      <c r="AQ50" s="50">
        <v>0</v>
      </c>
      <c r="AR50" s="50">
        <v>0</v>
      </c>
      <c r="AS50" s="50">
        <v>0</v>
      </c>
      <c r="AT50" s="50">
        <v>300000000</v>
      </c>
      <c r="AU50" s="50">
        <v>0</v>
      </c>
      <c r="AV50" s="50">
        <v>0</v>
      </c>
      <c r="AW50" s="50">
        <v>0</v>
      </c>
      <c r="AX50" s="50">
        <v>0</v>
      </c>
      <c r="AY50" s="50">
        <v>0</v>
      </c>
      <c r="AZ50" s="50">
        <v>0</v>
      </c>
      <c r="BA50" s="50">
        <v>0</v>
      </c>
      <c r="BB50" s="15">
        <f t="shared" ref="BB50:BB104" si="2">+SUM(AL50:BA50)</f>
        <v>350000000</v>
      </c>
      <c r="BC50" s="16" t="s">
        <v>583</v>
      </c>
    </row>
    <row r="51" spans="1:55" ht="65.099999999999994" customHeight="1" x14ac:dyDescent="0.25">
      <c r="A51" s="4" t="s">
        <v>496</v>
      </c>
      <c r="B51" s="41" t="s">
        <v>497</v>
      </c>
      <c r="C51" s="4">
        <v>30010009</v>
      </c>
      <c r="D51" s="42" t="s">
        <v>584</v>
      </c>
      <c r="E51" s="43" t="s">
        <v>167</v>
      </c>
      <c r="F51" s="44">
        <v>6.92</v>
      </c>
      <c r="G51" s="44">
        <v>6.92</v>
      </c>
      <c r="H51" s="7" t="s">
        <v>585</v>
      </c>
      <c r="I51" s="8" t="s">
        <v>569</v>
      </c>
      <c r="J51" s="8" t="s">
        <v>586</v>
      </c>
      <c r="K51" s="9" t="s">
        <v>503</v>
      </c>
      <c r="L51" s="47" t="s">
        <v>571</v>
      </c>
      <c r="M51" s="8" t="s">
        <v>587</v>
      </c>
      <c r="N51" s="9">
        <v>40</v>
      </c>
      <c r="O51" s="8" t="s">
        <v>573</v>
      </c>
      <c r="P51" s="9">
        <v>4001</v>
      </c>
      <c r="Q51" s="8" t="s">
        <v>574</v>
      </c>
      <c r="R51" s="10">
        <v>4001001</v>
      </c>
      <c r="S51" s="8" t="s">
        <v>588</v>
      </c>
      <c r="T51" s="10">
        <v>400100101</v>
      </c>
      <c r="U51" s="8" t="s">
        <v>589</v>
      </c>
      <c r="V51" s="48" t="s">
        <v>590</v>
      </c>
      <c r="W51" s="9">
        <v>127</v>
      </c>
      <c r="X51" s="9" t="s">
        <v>69</v>
      </c>
      <c r="Y51" s="9">
        <v>2023</v>
      </c>
      <c r="Z51" s="11" t="s">
        <v>511</v>
      </c>
      <c r="AA51" s="9">
        <v>800</v>
      </c>
      <c r="AB51" s="9" t="s">
        <v>201</v>
      </c>
      <c r="AC51" s="8" t="s">
        <v>202</v>
      </c>
      <c r="AD51" s="67">
        <v>2024765630064</v>
      </c>
      <c r="AE51" s="8" t="s">
        <v>591</v>
      </c>
      <c r="AF51" s="8" t="s">
        <v>592</v>
      </c>
      <c r="AG51" s="8"/>
      <c r="AH51" s="8"/>
      <c r="AI51" s="85" t="s">
        <v>75</v>
      </c>
      <c r="AJ51" s="124">
        <v>200</v>
      </c>
      <c r="AK51" s="13" t="s">
        <v>76</v>
      </c>
      <c r="AL51" s="50">
        <v>10000000</v>
      </c>
      <c r="AM51" s="50">
        <v>0</v>
      </c>
      <c r="AN51" s="50">
        <v>0</v>
      </c>
      <c r="AO51" s="50">
        <v>0</v>
      </c>
      <c r="AP51" s="50">
        <v>0</v>
      </c>
      <c r="AQ51" s="50">
        <v>0</v>
      </c>
      <c r="AR51" s="50">
        <v>0</v>
      </c>
      <c r="AS51" s="50">
        <v>0</v>
      </c>
      <c r="AT51" s="50">
        <v>0</v>
      </c>
      <c r="AU51" s="50">
        <v>0</v>
      </c>
      <c r="AV51" s="50">
        <v>0</v>
      </c>
      <c r="AW51" s="50">
        <v>0</v>
      </c>
      <c r="AX51" s="50">
        <v>0</v>
      </c>
      <c r="AY51" s="50">
        <v>0</v>
      </c>
      <c r="AZ51" s="50">
        <v>0</v>
      </c>
      <c r="BA51" s="50">
        <v>0</v>
      </c>
      <c r="BB51" s="15">
        <f t="shared" si="2"/>
        <v>10000000</v>
      </c>
      <c r="BC51" s="16" t="s">
        <v>583</v>
      </c>
    </row>
    <row r="52" spans="1:55" ht="65.099999999999994" customHeight="1" x14ac:dyDescent="0.25">
      <c r="A52" s="4" t="s">
        <v>496</v>
      </c>
      <c r="B52" s="41" t="s">
        <v>497</v>
      </c>
      <c r="C52" s="4">
        <v>30010010</v>
      </c>
      <c r="D52" s="42" t="s">
        <v>584</v>
      </c>
      <c r="E52" s="43" t="s">
        <v>167</v>
      </c>
      <c r="F52" s="44">
        <v>6.92</v>
      </c>
      <c r="G52" s="44">
        <v>6.92</v>
      </c>
      <c r="H52" s="8" t="s">
        <v>593</v>
      </c>
      <c r="I52" s="8" t="s">
        <v>569</v>
      </c>
      <c r="J52" s="8" t="s">
        <v>594</v>
      </c>
      <c r="K52" s="9" t="s">
        <v>595</v>
      </c>
      <c r="L52" s="8" t="s">
        <v>596</v>
      </c>
      <c r="M52" s="8" t="s">
        <v>597</v>
      </c>
      <c r="N52" s="9">
        <v>40</v>
      </c>
      <c r="O52" s="8" t="s">
        <v>573</v>
      </c>
      <c r="P52" s="9">
        <v>4001</v>
      </c>
      <c r="Q52" s="8" t="s">
        <v>598</v>
      </c>
      <c r="R52" s="10">
        <v>4001004</v>
      </c>
      <c r="S52" s="8" t="s">
        <v>598</v>
      </c>
      <c r="T52" s="10">
        <v>400100401</v>
      </c>
      <c r="U52" s="8" t="s">
        <v>599</v>
      </c>
      <c r="V52" s="48" t="s">
        <v>600</v>
      </c>
      <c r="W52" s="9">
        <v>1</v>
      </c>
      <c r="X52" s="9" t="s">
        <v>69</v>
      </c>
      <c r="Y52" s="9">
        <v>2023</v>
      </c>
      <c r="Z52" s="11" t="s">
        <v>511</v>
      </c>
      <c r="AA52" s="9">
        <v>1</v>
      </c>
      <c r="AB52" s="9" t="s">
        <v>578</v>
      </c>
      <c r="AC52" s="8" t="s">
        <v>579</v>
      </c>
      <c r="AD52" s="67" t="s">
        <v>364</v>
      </c>
      <c r="AE52" s="9" t="s">
        <v>364</v>
      </c>
      <c r="AF52" s="9" t="s">
        <v>364</v>
      </c>
      <c r="AG52" s="9" t="s">
        <v>364</v>
      </c>
      <c r="AH52" s="9" t="s">
        <v>364</v>
      </c>
      <c r="AI52" s="85" t="s">
        <v>75</v>
      </c>
      <c r="AJ52" s="124">
        <v>0</v>
      </c>
      <c r="AK52" s="13" t="s">
        <v>76</v>
      </c>
      <c r="AL52" s="50">
        <v>0</v>
      </c>
      <c r="AM52" s="50">
        <v>0</v>
      </c>
      <c r="AN52" s="50">
        <v>0</v>
      </c>
      <c r="AO52" s="50">
        <v>0</v>
      </c>
      <c r="AP52" s="50">
        <v>0</v>
      </c>
      <c r="AQ52" s="50">
        <v>0</v>
      </c>
      <c r="AR52" s="50">
        <v>0</v>
      </c>
      <c r="AS52" s="50">
        <v>0</v>
      </c>
      <c r="AT52" s="50">
        <v>0</v>
      </c>
      <c r="AU52" s="50">
        <v>0</v>
      </c>
      <c r="AV52" s="50">
        <v>0</v>
      </c>
      <c r="AW52" s="50">
        <v>0</v>
      </c>
      <c r="AX52" s="50">
        <v>0</v>
      </c>
      <c r="AY52" s="50">
        <v>0</v>
      </c>
      <c r="AZ52" s="50">
        <v>0</v>
      </c>
      <c r="BA52" s="50">
        <v>0</v>
      </c>
      <c r="BB52" s="15">
        <f>+SUM(AL52:BA52)</f>
        <v>0</v>
      </c>
      <c r="BC52" s="16" t="s">
        <v>583</v>
      </c>
    </row>
    <row r="53" spans="1:55" ht="65.099999999999994" customHeight="1" x14ac:dyDescent="0.25">
      <c r="A53" s="24" t="s">
        <v>496</v>
      </c>
      <c r="B53" s="25" t="s">
        <v>497</v>
      </c>
      <c r="C53" s="24">
        <v>30010010</v>
      </c>
      <c r="D53" s="51" t="s">
        <v>567</v>
      </c>
      <c r="E53" s="38" t="s">
        <v>167</v>
      </c>
      <c r="F53" s="39">
        <v>22.24</v>
      </c>
      <c r="G53" s="39">
        <v>22.24</v>
      </c>
      <c r="H53" s="28" t="s">
        <v>601</v>
      </c>
      <c r="I53" s="28" t="s">
        <v>569</v>
      </c>
      <c r="J53" s="28" t="s">
        <v>602</v>
      </c>
      <c r="K53" s="29" t="s">
        <v>595</v>
      </c>
      <c r="L53" s="28" t="s">
        <v>596</v>
      </c>
      <c r="M53" s="28" t="s">
        <v>603</v>
      </c>
      <c r="N53" s="29">
        <v>40</v>
      </c>
      <c r="O53" s="28" t="s">
        <v>573</v>
      </c>
      <c r="P53" s="29">
        <v>4002</v>
      </c>
      <c r="Q53" s="28" t="s">
        <v>604</v>
      </c>
      <c r="R53" s="30">
        <v>4002039</v>
      </c>
      <c r="S53" s="28" t="s">
        <v>605</v>
      </c>
      <c r="T53" s="30">
        <v>400203900</v>
      </c>
      <c r="U53" s="28" t="s">
        <v>606</v>
      </c>
      <c r="V53" s="52" t="s">
        <v>607</v>
      </c>
      <c r="W53" s="29">
        <v>0</v>
      </c>
      <c r="X53" s="29" t="s">
        <v>69</v>
      </c>
      <c r="Y53" s="29">
        <v>2023</v>
      </c>
      <c r="Z53" s="31" t="s">
        <v>511</v>
      </c>
      <c r="AA53" s="29">
        <v>183</v>
      </c>
      <c r="AB53" s="29" t="s">
        <v>578</v>
      </c>
      <c r="AC53" s="28" t="s">
        <v>579</v>
      </c>
      <c r="AD53" s="81" t="s">
        <v>364</v>
      </c>
      <c r="AE53" s="29" t="s">
        <v>364</v>
      </c>
      <c r="AF53" s="29" t="s">
        <v>364</v>
      </c>
      <c r="AG53" s="29" t="s">
        <v>364</v>
      </c>
      <c r="AH53" s="29" t="s">
        <v>364</v>
      </c>
      <c r="AI53" s="82" t="s">
        <v>103</v>
      </c>
      <c r="AJ53" s="120">
        <v>0</v>
      </c>
      <c r="AK53" s="33" t="s">
        <v>76</v>
      </c>
      <c r="AL53" s="54">
        <v>0</v>
      </c>
      <c r="AM53" s="54">
        <v>0</v>
      </c>
      <c r="AN53" s="54">
        <v>0</v>
      </c>
      <c r="AO53" s="54">
        <v>0</v>
      </c>
      <c r="AP53" s="54">
        <v>0</v>
      </c>
      <c r="AQ53" s="54">
        <v>0</v>
      </c>
      <c r="AR53" s="54">
        <v>0</v>
      </c>
      <c r="AS53" s="54">
        <v>0</v>
      </c>
      <c r="AT53" s="54">
        <v>0</v>
      </c>
      <c r="AU53" s="54">
        <v>0</v>
      </c>
      <c r="AV53" s="54">
        <v>0</v>
      </c>
      <c r="AW53" s="54">
        <v>0</v>
      </c>
      <c r="AX53" s="54">
        <v>0</v>
      </c>
      <c r="AY53" s="54">
        <v>0</v>
      </c>
      <c r="AZ53" s="54">
        <v>0</v>
      </c>
      <c r="BA53" s="54">
        <v>0</v>
      </c>
      <c r="BB53" s="35">
        <f>+SUM(AL53:BA53)</f>
        <v>0</v>
      </c>
      <c r="BC53" s="36" t="s">
        <v>583</v>
      </c>
    </row>
    <row r="54" spans="1:55" ht="65.099999999999994" customHeight="1" x14ac:dyDescent="0.25">
      <c r="A54" s="24" t="s">
        <v>496</v>
      </c>
      <c r="B54" s="25" t="s">
        <v>497</v>
      </c>
      <c r="C54" s="24">
        <v>110030011</v>
      </c>
      <c r="D54" s="51" t="s">
        <v>608</v>
      </c>
      <c r="E54" s="38" t="s">
        <v>609</v>
      </c>
      <c r="F54" s="39" t="s">
        <v>610</v>
      </c>
      <c r="G54" s="39" t="s">
        <v>610</v>
      </c>
      <c r="H54" s="27" t="s">
        <v>611</v>
      </c>
      <c r="I54" s="28" t="s">
        <v>612</v>
      </c>
      <c r="J54" s="28" t="s">
        <v>613</v>
      </c>
      <c r="K54" s="29" t="s">
        <v>558</v>
      </c>
      <c r="L54" s="28" t="s">
        <v>614</v>
      </c>
      <c r="M54" s="28" t="s">
        <v>597</v>
      </c>
      <c r="N54" s="29" t="s">
        <v>615</v>
      </c>
      <c r="O54" s="28" t="s">
        <v>616</v>
      </c>
      <c r="P54" s="29">
        <v>3208</v>
      </c>
      <c r="Q54" s="28" t="s">
        <v>617</v>
      </c>
      <c r="R54" s="30">
        <v>3208008</v>
      </c>
      <c r="S54" s="28" t="s">
        <v>618</v>
      </c>
      <c r="T54" s="30">
        <v>320800800</v>
      </c>
      <c r="U54" s="28" t="s">
        <v>619</v>
      </c>
      <c r="V54" s="52" t="s">
        <v>620</v>
      </c>
      <c r="W54" s="29">
        <v>10</v>
      </c>
      <c r="X54" s="29" t="s">
        <v>69</v>
      </c>
      <c r="Y54" s="29">
        <v>2023</v>
      </c>
      <c r="Z54" s="31" t="s">
        <v>511</v>
      </c>
      <c r="AA54" s="29">
        <v>12</v>
      </c>
      <c r="AB54" s="29" t="s">
        <v>469</v>
      </c>
      <c r="AC54" s="28" t="s">
        <v>470</v>
      </c>
      <c r="AD54" s="81">
        <v>2024765630068</v>
      </c>
      <c r="AE54" s="28" t="s">
        <v>621</v>
      </c>
      <c r="AF54" s="28" t="s">
        <v>622</v>
      </c>
      <c r="AG54" s="28"/>
      <c r="AH54" s="28"/>
      <c r="AI54" s="82" t="s">
        <v>75</v>
      </c>
      <c r="AJ54" s="120">
        <v>3</v>
      </c>
      <c r="AK54" s="33" t="s">
        <v>104</v>
      </c>
      <c r="AL54" s="54">
        <v>104056956</v>
      </c>
      <c r="AM54" s="54">
        <v>0</v>
      </c>
      <c r="AN54" s="54">
        <v>0</v>
      </c>
      <c r="AO54" s="54">
        <v>0</v>
      </c>
      <c r="AP54" s="54">
        <v>0</v>
      </c>
      <c r="AQ54" s="54">
        <v>0</v>
      </c>
      <c r="AR54" s="54">
        <v>0</v>
      </c>
      <c r="AS54" s="54">
        <v>0</v>
      </c>
      <c r="AT54" s="54">
        <v>0</v>
      </c>
      <c r="AU54" s="54">
        <v>0</v>
      </c>
      <c r="AV54" s="54">
        <v>0</v>
      </c>
      <c r="AW54" s="54">
        <v>0</v>
      </c>
      <c r="AX54" s="54">
        <v>0</v>
      </c>
      <c r="AY54" s="54">
        <v>0</v>
      </c>
      <c r="AZ54" s="54">
        <v>0</v>
      </c>
      <c r="BA54" s="121">
        <v>15000000</v>
      </c>
      <c r="BB54" s="135">
        <f t="shared" si="2"/>
        <v>119056956</v>
      </c>
      <c r="BC54" s="36" t="s">
        <v>583</v>
      </c>
    </row>
    <row r="55" spans="1:55" ht="65.099999999999994" customHeight="1" x14ac:dyDescent="0.25">
      <c r="A55" s="24" t="s">
        <v>496</v>
      </c>
      <c r="B55" s="25" t="s">
        <v>497</v>
      </c>
      <c r="C55" s="24">
        <v>110030013</v>
      </c>
      <c r="D55" s="51" t="s">
        <v>608</v>
      </c>
      <c r="E55" s="38" t="s">
        <v>609</v>
      </c>
      <c r="F55" s="39" t="s">
        <v>610</v>
      </c>
      <c r="G55" s="39" t="s">
        <v>610</v>
      </c>
      <c r="H55" s="28" t="s">
        <v>611</v>
      </c>
      <c r="I55" s="28" t="s">
        <v>612</v>
      </c>
      <c r="J55" s="28" t="s">
        <v>623</v>
      </c>
      <c r="K55" s="29" t="s">
        <v>595</v>
      </c>
      <c r="L55" s="28" t="s">
        <v>624</v>
      </c>
      <c r="M55" s="28" t="s">
        <v>597</v>
      </c>
      <c r="N55" s="29" t="s">
        <v>615</v>
      </c>
      <c r="O55" s="28" t="s">
        <v>616</v>
      </c>
      <c r="P55" s="29" t="s">
        <v>625</v>
      </c>
      <c r="Q55" s="28" t="s">
        <v>617</v>
      </c>
      <c r="R55" s="30">
        <v>3208006</v>
      </c>
      <c r="S55" s="28" t="s">
        <v>626</v>
      </c>
      <c r="T55" s="30">
        <v>320800600</v>
      </c>
      <c r="U55" s="28" t="s">
        <v>627</v>
      </c>
      <c r="V55" s="52" t="s">
        <v>628</v>
      </c>
      <c r="W55" s="29">
        <v>1</v>
      </c>
      <c r="X55" s="29" t="s">
        <v>69</v>
      </c>
      <c r="Y55" s="29">
        <v>2023</v>
      </c>
      <c r="Z55" s="31" t="s">
        <v>629</v>
      </c>
      <c r="AA55" s="29">
        <v>5</v>
      </c>
      <c r="AB55" s="29" t="s">
        <v>201</v>
      </c>
      <c r="AC55" s="28" t="s">
        <v>202</v>
      </c>
      <c r="AD55" s="81" t="s">
        <v>364</v>
      </c>
      <c r="AE55" s="29" t="s">
        <v>364</v>
      </c>
      <c r="AF55" s="29" t="s">
        <v>364</v>
      </c>
      <c r="AG55" s="29" t="s">
        <v>364</v>
      </c>
      <c r="AH55" s="29" t="s">
        <v>364</v>
      </c>
      <c r="AI55" s="82" t="s">
        <v>75</v>
      </c>
      <c r="AJ55" s="120">
        <v>0</v>
      </c>
      <c r="AK55" s="33" t="s">
        <v>76</v>
      </c>
      <c r="AL55" s="54">
        <v>0</v>
      </c>
      <c r="AM55" s="54">
        <v>0</v>
      </c>
      <c r="AN55" s="54">
        <v>0</v>
      </c>
      <c r="AO55" s="54">
        <v>0</v>
      </c>
      <c r="AP55" s="54">
        <v>0</v>
      </c>
      <c r="AQ55" s="54">
        <v>0</v>
      </c>
      <c r="AR55" s="54">
        <v>0</v>
      </c>
      <c r="AS55" s="54">
        <v>0</v>
      </c>
      <c r="AT55" s="54">
        <v>0</v>
      </c>
      <c r="AU55" s="54">
        <v>0</v>
      </c>
      <c r="AV55" s="54">
        <v>0</v>
      </c>
      <c r="AW55" s="54">
        <v>0</v>
      </c>
      <c r="AX55" s="54">
        <v>0</v>
      </c>
      <c r="AY55" s="54">
        <v>0</v>
      </c>
      <c r="AZ55" s="54">
        <v>0</v>
      </c>
      <c r="BA55" s="54">
        <v>0</v>
      </c>
      <c r="BB55" s="35">
        <f>+SUM(AL55:BA55)</f>
        <v>0</v>
      </c>
      <c r="BC55" s="36" t="s">
        <v>583</v>
      </c>
    </row>
    <row r="56" spans="1:55" ht="65.099999999999994" customHeight="1" x14ac:dyDescent="0.25">
      <c r="A56" s="4" t="s">
        <v>496</v>
      </c>
      <c r="B56" s="41" t="s">
        <v>497</v>
      </c>
      <c r="C56" s="4">
        <v>110030012</v>
      </c>
      <c r="D56" s="42" t="s">
        <v>608</v>
      </c>
      <c r="E56" s="43" t="s">
        <v>609</v>
      </c>
      <c r="F56" s="44" t="s">
        <v>610</v>
      </c>
      <c r="G56" s="44" t="s">
        <v>610</v>
      </c>
      <c r="H56" s="8" t="s">
        <v>611</v>
      </c>
      <c r="I56" s="8" t="s">
        <v>612</v>
      </c>
      <c r="J56" s="8" t="s">
        <v>630</v>
      </c>
      <c r="K56" s="9" t="s">
        <v>595</v>
      </c>
      <c r="L56" s="8" t="s">
        <v>631</v>
      </c>
      <c r="M56" s="8" t="s">
        <v>597</v>
      </c>
      <c r="N56" s="9">
        <v>32</v>
      </c>
      <c r="O56" s="8" t="s">
        <v>616</v>
      </c>
      <c r="P56" s="9">
        <v>3202</v>
      </c>
      <c r="Q56" s="8" t="s">
        <v>632</v>
      </c>
      <c r="R56" s="10">
        <v>3202006</v>
      </c>
      <c r="S56" s="8" t="s">
        <v>633</v>
      </c>
      <c r="T56" s="10">
        <v>320200604</v>
      </c>
      <c r="U56" s="8" t="s">
        <v>634</v>
      </c>
      <c r="V56" s="48" t="s">
        <v>635</v>
      </c>
      <c r="W56" s="9" t="s">
        <v>636</v>
      </c>
      <c r="X56" s="9" t="s">
        <v>69</v>
      </c>
      <c r="Y56" s="9">
        <v>2023</v>
      </c>
      <c r="Z56" s="11" t="s">
        <v>637</v>
      </c>
      <c r="AA56" s="9">
        <v>2000</v>
      </c>
      <c r="AB56" s="9" t="s">
        <v>638</v>
      </c>
      <c r="AC56" s="8" t="s">
        <v>639</v>
      </c>
      <c r="AD56" s="67">
        <v>2024765630070</v>
      </c>
      <c r="AE56" s="8" t="s">
        <v>640</v>
      </c>
      <c r="AF56" s="8" t="s">
        <v>641</v>
      </c>
      <c r="AG56" s="8"/>
      <c r="AH56" s="8"/>
      <c r="AI56" s="85" t="s">
        <v>75</v>
      </c>
      <c r="AJ56" s="124">
        <v>500</v>
      </c>
      <c r="AK56" s="13" t="s">
        <v>104</v>
      </c>
      <c r="AL56" s="50">
        <v>40000000</v>
      </c>
      <c r="AM56" s="50">
        <v>0</v>
      </c>
      <c r="AN56" s="50">
        <v>0</v>
      </c>
      <c r="AO56" s="50">
        <v>0</v>
      </c>
      <c r="AP56" s="50">
        <v>0</v>
      </c>
      <c r="AQ56" s="50">
        <v>0</v>
      </c>
      <c r="AR56" s="50">
        <v>0</v>
      </c>
      <c r="AS56" s="50">
        <v>0</v>
      </c>
      <c r="AT56" s="50">
        <v>0</v>
      </c>
      <c r="AU56" s="50">
        <v>0</v>
      </c>
      <c r="AV56" s="50">
        <v>0</v>
      </c>
      <c r="AW56" s="50">
        <v>0</v>
      </c>
      <c r="AX56" s="50">
        <v>0</v>
      </c>
      <c r="AY56" s="50">
        <v>0</v>
      </c>
      <c r="AZ56" s="50">
        <v>0</v>
      </c>
      <c r="BA56" s="50">
        <v>0</v>
      </c>
      <c r="BB56" s="15">
        <f t="shared" si="2"/>
        <v>40000000</v>
      </c>
      <c r="BC56" s="16" t="s">
        <v>583</v>
      </c>
    </row>
    <row r="57" spans="1:55" ht="65.099999999999994" customHeight="1" x14ac:dyDescent="0.25">
      <c r="A57" s="4" t="s">
        <v>496</v>
      </c>
      <c r="B57" s="41" t="s">
        <v>497</v>
      </c>
      <c r="C57" s="4">
        <v>110030013</v>
      </c>
      <c r="D57" s="42" t="s">
        <v>608</v>
      </c>
      <c r="E57" s="43" t="s">
        <v>609</v>
      </c>
      <c r="F57" s="44" t="s">
        <v>610</v>
      </c>
      <c r="G57" s="44" t="s">
        <v>610</v>
      </c>
      <c r="H57" s="8" t="s">
        <v>642</v>
      </c>
      <c r="I57" s="8" t="s">
        <v>612</v>
      </c>
      <c r="J57" s="8" t="s">
        <v>643</v>
      </c>
      <c r="K57" s="9" t="s">
        <v>595</v>
      </c>
      <c r="L57" s="8" t="s">
        <v>614</v>
      </c>
      <c r="M57" s="8" t="s">
        <v>597</v>
      </c>
      <c r="N57" s="9" t="s">
        <v>615</v>
      </c>
      <c r="O57" s="8" t="s">
        <v>616</v>
      </c>
      <c r="P57" s="9">
        <v>3202</v>
      </c>
      <c r="Q57" s="8" t="s">
        <v>632</v>
      </c>
      <c r="R57" s="10">
        <v>3202005</v>
      </c>
      <c r="S57" s="8" t="s">
        <v>644</v>
      </c>
      <c r="T57" s="10">
        <v>320200500</v>
      </c>
      <c r="U57" s="8" t="s">
        <v>645</v>
      </c>
      <c r="V57" s="48" t="s">
        <v>646</v>
      </c>
      <c r="W57" s="9" t="s">
        <v>647</v>
      </c>
      <c r="X57" s="9" t="s">
        <v>648</v>
      </c>
      <c r="Y57" s="9">
        <v>2023</v>
      </c>
      <c r="Z57" s="11" t="s">
        <v>649</v>
      </c>
      <c r="AA57" s="9" t="s">
        <v>650</v>
      </c>
      <c r="AB57" s="9" t="s">
        <v>638</v>
      </c>
      <c r="AC57" s="8" t="s">
        <v>639</v>
      </c>
      <c r="AD57" s="67" t="s">
        <v>651</v>
      </c>
      <c r="AE57" s="8" t="s">
        <v>652</v>
      </c>
      <c r="AF57" s="8" t="s">
        <v>653</v>
      </c>
      <c r="AG57" s="8"/>
      <c r="AH57" s="8"/>
      <c r="AI57" s="85" t="s">
        <v>654</v>
      </c>
      <c r="AJ57" s="124">
        <v>10</v>
      </c>
      <c r="AK57" s="13" t="s">
        <v>104</v>
      </c>
      <c r="AL57" s="50">
        <v>0</v>
      </c>
      <c r="AM57" s="50">
        <v>0</v>
      </c>
      <c r="AN57" s="50">
        <v>0</v>
      </c>
      <c r="AO57" s="50">
        <v>0</v>
      </c>
      <c r="AP57" s="50">
        <v>0</v>
      </c>
      <c r="AQ57" s="50">
        <v>0</v>
      </c>
      <c r="AR57" s="50">
        <v>0</v>
      </c>
      <c r="AS57" s="50">
        <v>40000000</v>
      </c>
      <c r="AT57" s="50">
        <v>140255402</v>
      </c>
      <c r="AU57" s="50">
        <v>0</v>
      </c>
      <c r="AV57" s="50">
        <v>0</v>
      </c>
      <c r="AW57" s="50">
        <v>0</v>
      </c>
      <c r="AX57" s="50">
        <v>0</v>
      </c>
      <c r="AY57" s="50">
        <v>0</v>
      </c>
      <c r="AZ57" s="50">
        <v>0</v>
      </c>
      <c r="BA57" s="50">
        <v>0</v>
      </c>
      <c r="BB57" s="15">
        <f>+SUM(AL57:BA57)</f>
        <v>180255402</v>
      </c>
      <c r="BC57" s="16" t="s">
        <v>583</v>
      </c>
    </row>
    <row r="58" spans="1:55" ht="65.099999999999994" customHeight="1" x14ac:dyDescent="0.25">
      <c r="A58" s="24" t="s">
        <v>496</v>
      </c>
      <c r="B58" s="25" t="s">
        <v>497</v>
      </c>
      <c r="C58" s="24">
        <v>110030011</v>
      </c>
      <c r="D58" s="51" t="s">
        <v>608</v>
      </c>
      <c r="E58" s="38" t="s">
        <v>609</v>
      </c>
      <c r="F58" s="39" t="s">
        <v>610</v>
      </c>
      <c r="G58" s="39" t="s">
        <v>610</v>
      </c>
      <c r="H58" s="27" t="s">
        <v>611</v>
      </c>
      <c r="I58" s="28" t="s">
        <v>612</v>
      </c>
      <c r="J58" s="28" t="s">
        <v>655</v>
      </c>
      <c r="K58" s="29" t="s">
        <v>558</v>
      </c>
      <c r="L58" s="28" t="s">
        <v>656</v>
      </c>
      <c r="M58" s="28" t="s">
        <v>597</v>
      </c>
      <c r="N58" s="29" t="s">
        <v>491</v>
      </c>
      <c r="O58" s="28" t="s">
        <v>492</v>
      </c>
      <c r="P58" s="29">
        <v>4501</v>
      </c>
      <c r="Q58" s="28" t="s">
        <v>657</v>
      </c>
      <c r="R58" s="30" t="s">
        <v>658</v>
      </c>
      <c r="S58" s="28" t="s">
        <v>659</v>
      </c>
      <c r="T58" s="30">
        <v>450106100</v>
      </c>
      <c r="U58" s="28" t="s">
        <v>660</v>
      </c>
      <c r="V58" s="136" t="s">
        <v>661</v>
      </c>
      <c r="W58" s="29">
        <v>0</v>
      </c>
      <c r="X58" s="29" t="s">
        <v>69</v>
      </c>
      <c r="Y58" s="29">
        <v>2023</v>
      </c>
      <c r="Z58" s="31" t="s">
        <v>662</v>
      </c>
      <c r="AA58" s="29">
        <v>320</v>
      </c>
      <c r="AB58" s="29" t="s">
        <v>312</v>
      </c>
      <c r="AC58" s="28" t="s">
        <v>313</v>
      </c>
      <c r="AD58" s="81" t="s">
        <v>364</v>
      </c>
      <c r="AE58" s="29" t="s">
        <v>364</v>
      </c>
      <c r="AF58" s="29" t="s">
        <v>364</v>
      </c>
      <c r="AG58" s="29" t="s">
        <v>364</v>
      </c>
      <c r="AH58" s="29" t="s">
        <v>364</v>
      </c>
      <c r="AI58" s="82" t="s">
        <v>75</v>
      </c>
      <c r="AJ58" s="120">
        <v>0</v>
      </c>
      <c r="AK58" s="33" t="s">
        <v>76</v>
      </c>
      <c r="AL58" s="54">
        <v>0</v>
      </c>
      <c r="AM58" s="54">
        <v>0</v>
      </c>
      <c r="AN58" s="54">
        <v>0</v>
      </c>
      <c r="AO58" s="54">
        <v>0</v>
      </c>
      <c r="AP58" s="54">
        <v>0</v>
      </c>
      <c r="AQ58" s="54">
        <v>0</v>
      </c>
      <c r="AR58" s="54">
        <v>0</v>
      </c>
      <c r="AS58" s="54">
        <v>0</v>
      </c>
      <c r="AT58" s="54">
        <v>0</v>
      </c>
      <c r="AU58" s="54">
        <v>0</v>
      </c>
      <c r="AV58" s="54">
        <v>0</v>
      </c>
      <c r="AW58" s="54">
        <v>0</v>
      </c>
      <c r="AX58" s="54">
        <v>0</v>
      </c>
      <c r="AY58" s="54">
        <v>0</v>
      </c>
      <c r="AZ58" s="54">
        <v>0</v>
      </c>
      <c r="BA58" s="54">
        <v>0</v>
      </c>
      <c r="BB58" s="35">
        <f t="shared" si="2"/>
        <v>0</v>
      </c>
      <c r="BC58" s="36" t="s">
        <v>583</v>
      </c>
    </row>
    <row r="59" spans="1:55" ht="65.099999999999994" customHeight="1" x14ac:dyDescent="0.25">
      <c r="A59" s="4" t="s">
        <v>496</v>
      </c>
      <c r="B59" s="41" t="s">
        <v>497</v>
      </c>
      <c r="C59" s="4">
        <v>110030012</v>
      </c>
      <c r="D59" s="42" t="s">
        <v>608</v>
      </c>
      <c r="E59" s="43" t="s">
        <v>609</v>
      </c>
      <c r="F59" s="44" t="s">
        <v>610</v>
      </c>
      <c r="G59" s="44" t="s">
        <v>610</v>
      </c>
      <c r="H59" s="8" t="s">
        <v>663</v>
      </c>
      <c r="I59" s="8" t="s">
        <v>612</v>
      </c>
      <c r="J59" s="8" t="s">
        <v>664</v>
      </c>
      <c r="K59" s="9" t="s">
        <v>595</v>
      </c>
      <c r="L59" s="8" t="s">
        <v>665</v>
      </c>
      <c r="M59" s="8" t="s">
        <v>597</v>
      </c>
      <c r="N59" s="9">
        <v>32</v>
      </c>
      <c r="O59" s="8" t="s">
        <v>616</v>
      </c>
      <c r="P59" s="9">
        <v>3206</v>
      </c>
      <c r="Q59" s="8" t="s">
        <v>666</v>
      </c>
      <c r="R59" s="10">
        <v>3206005</v>
      </c>
      <c r="S59" s="8" t="s">
        <v>667</v>
      </c>
      <c r="T59" s="10">
        <v>320600500</v>
      </c>
      <c r="U59" s="8" t="s">
        <v>668</v>
      </c>
      <c r="V59" s="48" t="s">
        <v>669</v>
      </c>
      <c r="W59" s="9">
        <v>0</v>
      </c>
      <c r="X59" s="9" t="s">
        <v>69</v>
      </c>
      <c r="Y59" s="9" t="s">
        <v>670</v>
      </c>
      <c r="Z59" s="11" t="s">
        <v>511</v>
      </c>
      <c r="AA59" s="9">
        <v>1</v>
      </c>
      <c r="AB59" s="9" t="s">
        <v>469</v>
      </c>
      <c r="AC59" s="8" t="s">
        <v>470</v>
      </c>
      <c r="AD59" s="67" t="s">
        <v>364</v>
      </c>
      <c r="AE59" s="9" t="s">
        <v>364</v>
      </c>
      <c r="AF59" s="9" t="s">
        <v>364</v>
      </c>
      <c r="AG59" s="9" t="s">
        <v>364</v>
      </c>
      <c r="AH59" s="9" t="s">
        <v>364</v>
      </c>
      <c r="AI59" s="85" t="s">
        <v>103</v>
      </c>
      <c r="AJ59" s="124">
        <v>0</v>
      </c>
      <c r="AK59" s="13" t="s">
        <v>76</v>
      </c>
      <c r="AL59" s="50">
        <v>0</v>
      </c>
      <c r="AM59" s="50">
        <v>0</v>
      </c>
      <c r="AN59" s="50">
        <v>0</v>
      </c>
      <c r="AO59" s="50">
        <v>0</v>
      </c>
      <c r="AP59" s="50">
        <v>0</v>
      </c>
      <c r="AQ59" s="50">
        <v>0</v>
      </c>
      <c r="AR59" s="50">
        <v>0</v>
      </c>
      <c r="AS59" s="50">
        <v>0</v>
      </c>
      <c r="AT59" s="50">
        <v>0</v>
      </c>
      <c r="AU59" s="50">
        <v>0</v>
      </c>
      <c r="AV59" s="50">
        <v>0</v>
      </c>
      <c r="AW59" s="50">
        <v>0</v>
      </c>
      <c r="AX59" s="50">
        <v>0</v>
      </c>
      <c r="AY59" s="50">
        <v>0</v>
      </c>
      <c r="AZ59" s="50">
        <v>0</v>
      </c>
      <c r="BA59" s="50">
        <v>0</v>
      </c>
      <c r="BB59" s="15">
        <f t="shared" si="2"/>
        <v>0</v>
      </c>
      <c r="BC59" s="16" t="s">
        <v>583</v>
      </c>
    </row>
    <row r="60" spans="1:55" ht="65.099999999999994" customHeight="1" x14ac:dyDescent="0.25">
      <c r="A60" s="24" t="s">
        <v>496</v>
      </c>
      <c r="B60" s="25" t="s">
        <v>497</v>
      </c>
      <c r="C60" s="24">
        <v>110070017</v>
      </c>
      <c r="D60" s="51" t="s">
        <v>671</v>
      </c>
      <c r="E60" s="38" t="s">
        <v>57</v>
      </c>
      <c r="F60" s="39" t="s">
        <v>672</v>
      </c>
      <c r="G60" s="39">
        <v>5</v>
      </c>
      <c r="H60" s="27" t="s">
        <v>673</v>
      </c>
      <c r="I60" s="28" t="s">
        <v>674</v>
      </c>
      <c r="J60" s="28" t="s">
        <v>675</v>
      </c>
      <c r="K60" s="29" t="s">
        <v>503</v>
      </c>
      <c r="L60" s="28" t="s">
        <v>649</v>
      </c>
      <c r="M60" s="28" t="s">
        <v>597</v>
      </c>
      <c r="N60" s="29" t="s">
        <v>676</v>
      </c>
      <c r="O60" s="28" t="s">
        <v>677</v>
      </c>
      <c r="P60" s="29">
        <v>4003</v>
      </c>
      <c r="Q60" s="28" t="s">
        <v>678</v>
      </c>
      <c r="R60" s="30">
        <v>4003012</v>
      </c>
      <c r="S60" s="28" t="s">
        <v>679</v>
      </c>
      <c r="T60" s="30">
        <v>400301200</v>
      </c>
      <c r="U60" s="28" t="s">
        <v>679</v>
      </c>
      <c r="V60" s="52" t="s">
        <v>680</v>
      </c>
      <c r="W60" s="29">
        <v>0</v>
      </c>
      <c r="X60" s="29" t="s">
        <v>69</v>
      </c>
      <c r="Y60" s="29">
        <v>2023</v>
      </c>
      <c r="Z60" s="31" t="s">
        <v>649</v>
      </c>
      <c r="AA60" s="29">
        <v>1</v>
      </c>
      <c r="AB60" s="29" t="s">
        <v>681</v>
      </c>
      <c r="AC60" s="28" t="s">
        <v>682</v>
      </c>
      <c r="AD60" s="81" t="s">
        <v>364</v>
      </c>
      <c r="AE60" s="29" t="s">
        <v>364</v>
      </c>
      <c r="AF60" s="29" t="s">
        <v>364</v>
      </c>
      <c r="AG60" s="29" t="s">
        <v>364</v>
      </c>
      <c r="AH60" s="29" t="s">
        <v>364</v>
      </c>
      <c r="AI60" s="82" t="s">
        <v>103</v>
      </c>
      <c r="AJ60" s="120">
        <v>0</v>
      </c>
      <c r="AK60" s="33" t="s">
        <v>76</v>
      </c>
      <c r="AL60" s="54">
        <v>0</v>
      </c>
      <c r="AM60" s="54">
        <v>0</v>
      </c>
      <c r="AN60" s="54">
        <v>0</v>
      </c>
      <c r="AO60" s="54">
        <v>0</v>
      </c>
      <c r="AP60" s="54">
        <v>0</v>
      </c>
      <c r="AQ60" s="54">
        <v>0</v>
      </c>
      <c r="AR60" s="54">
        <v>0</v>
      </c>
      <c r="AS60" s="54">
        <v>0</v>
      </c>
      <c r="AT60" s="54">
        <v>0</v>
      </c>
      <c r="AU60" s="54">
        <v>0</v>
      </c>
      <c r="AV60" s="54">
        <v>0</v>
      </c>
      <c r="AW60" s="54">
        <v>0</v>
      </c>
      <c r="AX60" s="54">
        <v>0</v>
      </c>
      <c r="AY60" s="54">
        <v>0</v>
      </c>
      <c r="AZ60" s="54">
        <v>0</v>
      </c>
      <c r="BA60" s="54">
        <v>0</v>
      </c>
      <c r="BB60" s="35">
        <f t="shared" si="2"/>
        <v>0</v>
      </c>
      <c r="BC60" s="36" t="s">
        <v>583</v>
      </c>
    </row>
    <row r="61" spans="1:55" ht="65.099999999999994" customHeight="1" x14ac:dyDescent="0.25">
      <c r="A61" s="24" t="s">
        <v>496</v>
      </c>
      <c r="B61" s="25" t="s">
        <v>497</v>
      </c>
      <c r="C61" s="24">
        <v>110070018</v>
      </c>
      <c r="D61" s="51" t="s">
        <v>671</v>
      </c>
      <c r="E61" s="38" t="s">
        <v>57</v>
      </c>
      <c r="F61" s="39">
        <v>5</v>
      </c>
      <c r="G61" s="39">
        <v>5</v>
      </c>
      <c r="H61" s="28" t="s">
        <v>673</v>
      </c>
      <c r="I61" s="28" t="s">
        <v>674</v>
      </c>
      <c r="J61" s="28" t="s">
        <v>683</v>
      </c>
      <c r="K61" s="29" t="s">
        <v>503</v>
      </c>
      <c r="L61" s="28" t="s">
        <v>649</v>
      </c>
      <c r="M61" s="28" t="s">
        <v>597</v>
      </c>
      <c r="N61" s="29">
        <v>40</v>
      </c>
      <c r="O61" s="28" t="s">
        <v>677</v>
      </c>
      <c r="P61" s="29" t="s">
        <v>684</v>
      </c>
      <c r="Q61" s="28" t="s">
        <v>678</v>
      </c>
      <c r="R61" s="30">
        <v>4003022</v>
      </c>
      <c r="S61" s="28" t="s">
        <v>685</v>
      </c>
      <c r="T61" s="30">
        <v>400302200</v>
      </c>
      <c r="U61" s="28" t="s">
        <v>686</v>
      </c>
      <c r="V61" s="52" t="s">
        <v>687</v>
      </c>
      <c r="W61" s="29">
        <v>1</v>
      </c>
      <c r="X61" s="29" t="s">
        <v>69</v>
      </c>
      <c r="Y61" s="29">
        <v>2023</v>
      </c>
      <c r="Z61" s="31" t="s">
        <v>649</v>
      </c>
      <c r="AA61" s="29">
        <v>1</v>
      </c>
      <c r="AB61" s="29" t="s">
        <v>681</v>
      </c>
      <c r="AC61" s="28" t="s">
        <v>682</v>
      </c>
      <c r="AD61" s="81">
        <v>2024765630066</v>
      </c>
      <c r="AE61" s="28" t="s">
        <v>688</v>
      </c>
      <c r="AF61" s="28" t="s">
        <v>689</v>
      </c>
      <c r="AG61" s="28"/>
      <c r="AH61" s="28"/>
      <c r="AI61" s="82" t="s">
        <v>103</v>
      </c>
      <c r="AJ61" s="120">
        <v>1</v>
      </c>
      <c r="AK61" s="33" t="s">
        <v>104</v>
      </c>
      <c r="AL61" s="54">
        <v>0</v>
      </c>
      <c r="AM61" s="54">
        <v>0</v>
      </c>
      <c r="AN61" s="54">
        <v>0</v>
      </c>
      <c r="AO61" s="54">
        <v>0</v>
      </c>
      <c r="AP61" s="54">
        <v>100000000</v>
      </c>
      <c r="AQ61" s="54">
        <v>0</v>
      </c>
      <c r="AR61" s="54">
        <v>0</v>
      </c>
      <c r="AS61" s="54">
        <v>0</v>
      </c>
      <c r="AT61" s="54">
        <v>0</v>
      </c>
      <c r="AU61" s="54">
        <v>0</v>
      </c>
      <c r="AV61" s="54">
        <v>0</v>
      </c>
      <c r="AW61" s="54">
        <v>0</v>
      </c>
      <c r="AX61" s="54">
        <v>0</v>
      </c>
      <c r="AY61" s="54">
        <v>0</v>
      </c>
      <c r="AZ61" s="54">
        <v>0</v>
      </c>
      <c r="BA61" s="54">
        <v>0</v>
      </c>
      <c r="BB61" s="35">
        <f t="shared" si="2"/>
        <v>100000000</v>
      </c>
      <c r="BC61" s="36" t="s">
        <v>583</v>
      </c>
    </row>
    <row r="62" spans="1:55" ht="65.099999999999994" customHeight="1" x14ac:dyDescent="0.25">
      <c r="A62" s="4" t="s">
        <v>496</v>
      </c>
      <c r="B62" s="41" t="s">
        <v>497</v>
      </c>
      <c r="C62" s="4">
        <v>110030011</v>
      </c>
      <c r="D62" s="42" t="s">
        <v>608</v>
      </c>
      <c r="E62" s="43" t="s">
        <v>609</v>
      </c>
      <c r="F62" s="44" t="s">
        <v>610</v>
      </c>
      <c r="G62" s="44" t="s">
        <v>610</v>
      </c>
      <c r="H62" s="7" t="s">
        <v>690</v>
      </c>
      <c r="I62" s="8" t="s">
        <v>691</v>
      </c>
      <c r="J62" s="8" t="s">
        <v>692</v>
      </c>
      <c r="K62" s="9" t="s">
        <v>595</v>
      </c>
      <c r="L62" s="8" t="s">
        <v>693</v>
      </c>
      <c r="M62" s="8" t="s">
        <v>597</v>
      </c>
      <c r="N62" s="9" t="s">
        <v>615</v>
      </c>
      <c r="O62" s="8" t="s">
        <v>616</v>
      </c>
      <c r="P62" s="9">
        <v>3203</v>
      </c>
      <c r="Q62" s="8" t="s">
        <v>694</v>
      </c>
      <c r="R62" s="10">
        <v>3203033</v>
      </c>
      <c r="S62" s="8" t="s">
        <v>695</v>
      </c>
      <c r="T62" s="10">
        <v>320303300</v>
      </c>
      <c r="U62" s="8" t="s">
        <v>696</v>
      </c>
      <c r="V62" s="48" t="s">
        <v>697</v>
      </c>
      <c r="W62" s="9">
        <v>0</v>
      </c>
      <c r="X62" s="9" t="s">
        <v>69</v>
      </c>
      <c r="Y62" s="9">
        <v>2023</v>
      </c>
      <c r="Z62" s="11" t="s">
        <v>629</v>
      </c>
      <c r="AA62" s="9">
        <v>2</v>
      </c>
      <c r="AB62" s="9" t="s">
        <v>201</v>
      </c>
      <c r="AC62" s="8" t="s">
        <v>202</v>
      </c>
      <c r="AD62" s="67" t="s">
        <v>364</v>
      </c>
      <c r="AE62" s="9" t="s">
        <v>364</v>
      </c>
      <c r="AF62" s="9" t="s">
        <v>364</v>
      </c>
      <c r="AG62" s="9" t="s">
        <v>364</v>
      </c>
      <c r="AH62" s="9" t="s">
        <v>364</v>
      </c>
      <c r="AI62" s="85" t="s">
        <v>75</v>
      </c>
      <c r="AJ62" s="124">
        <v>0</v>
      </c>
      <c r="AK62" s="13" t="s">
        <v>76</v>
      </c>
      <c r="AL62" s="50">
        <v>0</v>
      </c>
      <c r="AM62" s="50">
        <v>0</v>
      </c>
      <c r="AN62" s="50">
        <v>0</v>
      </c>
      <c r="AO62" s="50">
        <v>0</v>
      </c>
      <c r="AP62" s="50">
        <v>0</v>
      </c>
      <c r="AQ62" s="50">
        <v>0</v>
      </c>
      <c r="AR62" s="50">
        <v>0</v>
      </c>
      <c r="AS62" s="50">
        <v>0</v>
      </c>
      <c r="AT62" s="50">
        <v>0</v>
      </c>
      <c r="AU62" s="50">
        <v>0</v>
      </c>
      <c r="AV62" s="50">
        <v>0</v>
      </c>
      <c r="AW62" s="50">
        <v>0</v>
      </c>
      <c r="AX62" s="50">
        <v>0</v>
      </c>
      <c r="AY62" s="50">
        <v>0</v>
      </c>
      <c r="AZ62" s="50">
        <v>0</v>
      </c>
      <c r="BA62" s="50">
        <v>0</v>
      </c>
      <c r="BB62" s="15">
        <f t="shared" si="2"/>
        <v>0</v>
      </c>
      <c r="BC62" s="16" t="s">
        <v>583</v>
      </c>
    </row>
    <row r="63" spans="1:55" ht="65.099999999999994" customHeight="1" x14ac:dyDescent="0.25">
      <c r="A63" s="24" t="s">
        <v>496</v>
      </c>
      <c r="B63" s="25" t="s">
        <v>497</v>
      </c>
      <c r="C63" s="24">
        <v>110030012</v>
      </c>
      <c r="D63" s="51" t="s">
        <v>608</v>
      </c>
      <c r="E63" s="38" t="s">
        <v>609</v>
      </c>
      <c r="F63" s="39" t="s">
        <v>610</v>
      </c>
      <c r="G63" s="39" t="s">
        <v>610</v>
      </c>
      <c r="H63" s="28" t="s">
        <v>690</v>
      </c>
      <c r="I63" s="28" t="s">
        <v>691</v>
      </c>
      <c r="J63" s="137" t="s">
        <v>698</v>
      </c>
      <c r="K63" s="29" t="s">
        <v>595</v>
      </c>
      <c r="L63" s="28" t="s">
        <v>614</v>
      </c>
      <c r="M63" s="28" t="s">
        <v>597</v>
      </c>
      <c r="N63" s="29" t="s">
        <v>615</v>
      </c>
      <c r="O63" s="28" t="s">
        <v>616</v>
      </c>
      <c r="P63" s="29">
        <v>3201</v>
      </c>
      <c r="Q63" s="28" t="s">
        <v>699</v>
      </c>
      <c r="R63" s="30">
        <v>3201021</v>
      </c>
      <c r="S63" s="28" t="s">
        <v>699</v>
      </c>
      <c r="T63" s="30">
        <v>320102100</v>
      </c>
      <c r="U63" s="28" t="s">
        <v>700</v>
      </c>
      <c r="V63" s="52" t="s">
        <v>701</v>
      </c>
      <c r="W63" s="29">
        <v>0</v>
      </c>
      <c r="X63" s="29" t="s">
        <v>69</v>
      </c>
      <c r="Y63" s="29">
        <v>2023</v>
      </c>
      <c r="Z63" s="31" t="s">
        <v>649</v>
      </c>
      <c r="AA63" s="29">
        <v>1</v>
      </c>
      <c r="AB63" s="29" t="s">
        <v>201</v>
      </c>
      <c r="AC63" s="28" t="s">
        <v>202</v>
      </c>
      <c r="AD63" s="81">
        <v>2024765630068</v>
      </c>
      <c r="AE63" s="28" t="s">
        <v>702</v>
      </c>
      <c r="AF63" s="28" t="s">
        <v>703</v>
      </c>
      <c r="AG63" s="28"/>
      <c r="AH63" s="28"/>
      <c r="AI63" s="82" t="s">
        <v>103</v>
      </c>
      <c r="AJ63" s="120">
        <v>0</v>
      </c>
      <c r="AK63" s="33" t="s">
        <v>76</v>
      </c>
      <c r="AL63" s="54">
        <v>0</v>
      </c>
      <c r="AM63" s="54">
        <v>0</v>
      </c>
      <c r="AN63" s="54">
        <v>0</v>
      </c>
      <c r="AO63" s="54">
        <v>0</v>
      </c>
      <c r="AP63" s="54">
        <v>0</v>
      </c>
      <c r="AQ63" s="54">
        <v>0</v>
      </c>
      <c r="AR63" s="54">
        <v>0</v>
      </c>
      <c r="AS63" s="54">
        <v>0</v>
      </c>
      <c r="AT63" s="54">
        <v>0</v>
      </c>
      <c r="AU63" s="54">
        <v>0</v>
      </c>
      <c r="AV63" s="54">
        <v>0</v>
      </c>
      <c r="AW63" s="54">
        <v>0</v>
      </c>
      <c r="AX63" s="54">
        <v>0</v>
      </c>
      <c r="AY63" s="54">
        <v>0</v>
      </c>
      <c r="AZ63" s="54">
        <v>0</v>
      </c>
      <c r="BA63" s="54">
        <v>0</v>
      </c>
      <c r="BB63" s="35">
        <f t="shared" si="2"/>
        <v>0</v>
      </c>
      <c r="BC63" s="36" t="s">
        <v>583</v>
      </c>
    </row>
    <row r="64" spans="1:55" ht="65.099999999999994" customHeight="1" x14ac:dyDescent="0.25">
      <c r="A64" s="4" t="s">
        <v>496</v>
      </c>
      <c r="B64" s="41" t="s">
        <v>497</v>
      </c>
      <c r="C64" s="4">
        <v>80010002</v>
      </c>
      <c r="D64" s="42" t="s">
        <v>704</v>
      </c>
      <c r="E64" s="43" t="s">
        <v>264</v>
      </c>
      <c r="F64" s="44">
        <v>52.96</v>
      </c>
      <c r="G64" s="44">
        <v>52.96</v>
      </c>
      <c r="H64" s="7" t="s">
        <v>705</v>
      </c>
      <c r="I64" s="8" t="s">
        <v>706</v>
      </c>
      <c r="J64" s="8" t="s">
        <v>707</v>
      </c>
      <c r="K64" s="9" t="s">
        <v>595</v>
      </c>
      <c r="L64" s="8" t="s">
        <v>708</v>
      </c>
      <c r="M64" s="8" t="s">
        <v>709</v>
      </c>
      <c r="N64" s="9">
        <v>32</v>
      </c>
      <c r="O64" s="8" t="s">
        <v>616</v>
      </c>
      <c r="P64" s="9">
        <v>3206</v>
      </c>
      <c r="Q64" s="8" t="s">
        <v>710</v>
      </c>
      <c r="R64" s="10">
        <v>3206001</v>
      </c>
      <c r="S64" s="8" t="s">
        <v>711</v>
      </c>
      <c r="T64" s="10">
        <v>320600100</v>
      </c>
      <c r="U64" s="8" t="s">
        <v>712</v>
      </c>
      <c r="V64" s="48" t="s">
        <v>713</v>
      </c>
      <c r="W64" s="89">
        <v>0</v>
      </c>
      <c r="X64" s="9" t="s">
        <v>69</v>
      </c>
      <c r="Y64" s="9">
        <v>2023</v>
      </c>
      <c r="Z64" s="11" t="s">
        <v>714</v>
      </c>
      <c r="AA64" s="9">
        <v>1</v>
      </c>
      <c r="AB64" s="9" t="s">
        <v>715</v>
      </c>
      <c r="AC64" s="8" t="s">
        <v>716</v>
      </c>
      <c r="AD64" s="67" t="s">
        <v>364</v>
      </c>
      <c r="AE64" s="9" t="s">
        <v>364</v>
      </c>
      <c r="AF64" s="9" t="s">
        <v>364</v>
      </c>
      <c r="AG64" s="9" t="s">
        <v>364</v>
      </c>
      <c r="AH64" s="9" t="s">
        <v>364</v>
      </c>
      <c r="AI64" s="138"/>
      <c r="AJ64" s="129">
        <v>0</v>
      </c>
      <c r="AK64" s="13" t="s">
        <v>76</v>
      </c>
      <c r="AL64" s="50">
        <v>0</v>
      </c>
      <c r="AM64" s="50">
        <v>0</v>
      </c>
      <c r="AN64" s="50">
        <v>0</v>
      </c>
      <c r="AO64" s="50">
        <v>0</v>
      </c>
      <c r="AP64" s="50">
        <v>0</v>
      </c>
      <c r="AQ64" s="50">
        <v>0</v>
      </c>
      <c r="AR64" s="50">
        <v>0</v>
      </c>
      <c r="AS64" s="50">
        <v>0</v>
      </c>
      <c r="AT64" s="50">
        <v>0</v>
      </c>
      <c r="AU64" s="50">
        <v>0</v>
      </c>
      <c r="AV64" s="50">
        <v>0</v>
      </c>
      <c r="AW64" s="50">
        <v>0</v>
      </c>
      <c r="AX64" s="50">
        <v>0</v>
      </c>
      <c r="AY64" s="50">
        <v>0</v>
      </c>
      <c r="AZ64" s="50">
        <v>0</v>
      </c>
      <c r="BA64" s="50">
        <v>0</v>
      </c>
      <c r="BB64" s="15">
        <f t="shared" si="2"/>
        <v>0</v>
      </c>
      <c r="BC64" s="16" t="s">
        <v>566</v>
      </c>
    </row>
    <row r="65" spans="1:55" ht="65.099999999999994" customHeight="1" x14ac:dyDescent="0.25">
      <c r="A65" s="24" t="s">
        <v>496</v>
      </c>
      <c r="B65" s="25" t="s">
        <v>497</v>
      </c>
      <c r="C65" s="24">
        <v>80010002</v>
      </c>
      <c r="D65" s="51" t="s">
        <v>704</v>
      </c>
      <c r="E65" s="38" t="s">
        <v>264</v>
      </c>
      <c r="F65" s="39">
        <v>52.96</v>
      </c>
      <c r="G65" s="39">
        <v>52.96</v>
      </c>
      <c r="H65" s="27" t="s">
        <v>705</v>
      </c>
      <c r="I65" s="28" t="s">
        <v>706</v>
      </c>
      <c r="J65" s="28" t="s">
        <v>707</v>
      </c>
      <c r="K65" s="29" t="s">
        <v>595</v>
      </c>
      <c r="L65" s="28" t="s">
        <v>717</v>
      </c>
      <c r="M65" s="28" t="s">
        <v>709</v>
      </c>
      <c r="N65" s="29">
        <v>40</v>
      </c>
      <c r="O65" s="28" t="s">
        <v>573</v>
      </c>
      <c r="P65" s="29">
        <v>4002</v>
      </c>
      <c r="Q65" s="28" t="s">
        <v>718</v>
      </c>
      <c r="R65" s="30">
        <v>4002016</v>
      </c>
      <c r="S65" s="28" t="s">
        <v>598</v>
      </c>
      <c r="T65" s="30">
        <v>400201600</v>
      </c>
      <c r="U65" s="28" t="s">
        <v>719</v>
      </c>
      <c r="V65" s="52" t="s">
        <v>720</v>
      </c>
      <c r="W65" s="139">
        <v>0</v>
      </c>
      <c r="X65" s="29" t="s">
        <v>384</v>
      </c>
      <c r="Y65" s="29">
        <v>2023</v>
      </c>
      <c r="Z65" s="31" t="s">
        <v>714</v>
      </c>
      <c r="AA65" s="29">
        <v>1</v>
      </c>
      <c r="AB65" s="29" t="s">
        <v>721</v>
      </c>
      <c r="AC65" s="28" t="s">
        <v>722</v>
      </c>
      <c r="AD65" s="81" t="s">
        <v>364</v>
      </c>
      <c r="AE65" s="29" t="s">
        <v>364</v>
      </c>
      <c r="AF65" s="29" t="s">
        <v>364</v>
      </c>
      <c r="AG65" s="29" t="s">
        <v>364</v>
      </c>
      <c r="AH65" s="29" t="s">
        <v>364</v>
      </c>
      <c r="AI65" s="140" t="s">
        <v>75</v>
      </c>
      <c r="AJ65" s="130">
        <v>0</v>
      </c>
      <c r="AK65" s="33" t="s">
        <v>76</v>
      </c>
      <c r="AL65" s="54">
        <v>0</v>
      </c>
      <c r="AM65" s="54">
        <v>0</v>
      </c>
      <c r="AN65" s="54">
        <v>0</v>
      </c>
      <c r="AO65" s="54">
        <v>0</v>
      </c>
      <c r="AP65" s="54">
        <v>0</v>
      </c>
      <c r="AQ65" s="54">
        <v>0</v>
      </c>
      <c r="AR65" s="54">
        <v>0</v>
      </c>
      <c r="AS65" s="54">
        <v>0</v>
      </c>
      <c r="AT65" s="54">
        <v>0</v>
      </c>
      <c r="AU65" s="54">
        <v>0</v>
      </c>
      <c r="AV65" s="54">
        <v>0</v>
      </c>
      <c r="AW65" s="54">
        <v>0</v>
      </c>
      <c r="AX65" s="54">
        <v>0</v>
      </c>
      <c r="AY65" s="54">
        <v>0</v>
      </c>
      <c r="AZ65" s="54">
        <v>0</v>
      </c>
      <c r="BA65" s="54">
        <v>0</v>
      </c>
      <c r="BB65" s="35">
        <f t="shared" si="2"/>
        <v>0</v>
      </c>
      <c r="BC65" s="36" t="s">
        <v>566</v>
      </c>
    </row>
    <row r="66" spans="1:55" ht="65.099999999999994" customHeight="1" x14ac:dyDescent="0.25">
      <c r="A66" s="24" t="s">
        <v>496</v>
      </c>
      <c r="B66" s="25" t="s">
        <v>497</v>
      </c>
      <c r="C66" s="24">
        <v>80010002</v>
      </c>
      <c r="D66" s="51" t="s">
        <v>704</v>
      </c>
      <c r="E66" s="38" t="s">
        <v>264</v>
      </c>
      <c r="F66" s="39">
        <v>52.96</v>
      </c>
      <c r="G66" s="39">
        <v>52.96</v>
      </c>
      <c r="H66" s="28" t="s">
        <v>723</v>
      </c>
      <c r="I66" s="28" t="s">
        <v>706</v>
      </c>
      <c r="J66" s="28" t="s">
        <v>707</v>
      </c>
      <c r="K66" s="29" t="s">
        <v>503</v>
      </c>
      <c r="L66" s="28" t="s">
        <v>717</v>
      </c>
      <c r="M66" s="28" t="s">
        <v>709</v>
      </c>
      <c r="N66" s="29" t="s">
        <v>676</v>
      </c>
      <c r="O66" s="28" t="s">
        <v>573</v>
      </c>
      <c r="P66" s="29" t="s">
        <v>724</v>
      </c>
      <c r="Q66" s="28" t="s">
        <v>718</v>
      </c>
      <c r="R66" s="30">
        <v>4002016</v>
      </c>
      <c r="S66" s="28" t="s">
        <v>598</v>
      </c>
      <c r="T66" s="30">
        <v>400201601</v>
      </c>
      <c r="U66" s="28" t="s">
        <v>725</v>
      </c>
      <c r="V66" s="52" t="s">
        <v>726</v>
      </c>
      <c r="W66" s="29">
        <v>1</v>
      </c>
      <c r="X66" s="29" t="s">
        <v>69</v>
      </c>
      <c r="Y66" s="29">
        <v>2002</v>
      </c>
      <c r="Z66" s="31" t="s">
        <v>727</v>
      </c>
      <c r="AA66" s="29">
        <v>1</v>
      </c>
      <c r="AB66" s="29" t="s">
        <v>721</v>
      </c>
      <c r="AC66" s="28" t="s">
        <v>722</v>
      </c>
      <c r="AD66" s="81">
        <v>2024765630074</v>
      </c>
      <c r="AE66" s="28" t="s">
        <v>728</v>
      </c>
      <c r="AF66" s="28" t="s">
        <v>729</v>
      </c>
      <c r="AG66" s="28"/>
      <c r="AH66" s="28"/>
      <c r="AI66" s="25" t="s">
        <v>730</v>
      </c>
      <c r="AJ66" s="24">
        <v>0.2</v>
      </c>
      <c r="AK66" s="33" t="s">
        <v>104</v>
      </c>
      <c r="AL66" s="54">
        <v>0</v>
      </c>
      <c r="AM66" s="54">
        <v>0</v>
      </c>
      <c r="AN66" s="54">
        <v>0</v>
      </c>
      <c r="AO66" s="54">
        <v>0</v>
      </c>
      <c r="AP66" s="54">
        <v>0</v>
      </c>
      <c r="AQ66" s="54">
        <v>0</v>
      </c>
      <c r="AR66" s="54">
        <v>0</v>
      </c>
      <c r="AS66" s="54">
        <v>10000000</v>
      </c>
      <c r="AT66" s="54">
        <v>0</v>
      </c>
      <c r="AU66" s="54">
        <v>0</v>
      </c>
      <c r="AV66" s="54">
        <v>0</v>
      </c>
      <c r="AW66" s="54">
        <v>0</v>
      </c>
      <c r="AX66" s="54">
        <v>0</v>
      </c>
      <c r="AY66" s="54">
        <v>0</v>
      </c>
      <c r="AZ66" s="54">
        <v>0</v>
      </c>
      <c r="BA66" s="54">
        <v>0</v>
      </c>
      <c r="BB66" s="35">
        <f>+SUM(AL66:BA66)</f>
        <v>10000000</v>
      </c>
      <c r="BC66" s="36" t="s">
        <v>566</v>
      </c>
    </row>
    <row r="67" spans="1:55" ht="65.099999999999994" customHeight="1" x14ac:dyDescent="0.25">
      <c r="A67" s="4" t="s">
        <v>496</v>
      </c>
      <c r="B67" s="41" t="s">
        <v>497</v>
      </c>
      <c r="C67" s="4">
        <v>30010010</v>
      </c>
      <c r="D67" s="42" t="s">
        <v>731</v>
      </c>
      <c r="E67" s="43" t="s">
        <v>167</v>
      </c>
      <c r="F67" s="44">
        <v>94.17</v>
      </c>
      <c r="G67" s="44">
        <v>94.17</v>
      </c>
      <c r="H67" s="7" t="s">
        <v>732</v>
      </c>
      <c r="I67" s="141" t="s">
        <v>733</v>
      </c>
      <c r="J67" s="8" t="s">
        <v>734</v>
      </c>
      <c r="K67" s="9" t="s">
        <v>531</v>
      </c>
      <c r="L67" s="8" t="s">
        <v>717</v>
      </c>
      <c r="M67" s="8" t="s">
        <v>735</v>
      </c>
      <c r="N67" s="9">
        <v>40</v>
      </c>
      <c r="O67" s="8" t="s">
        <v>573</v>
      </c>
      <c r="P67" s="9">
        <v>4003</v>
      </c>
      <c r="Q67" s="8" t="s">
        <v>736</v>
      </c>
      <c r="R67" s="10">
        <v>4003047</v>
      </c>
      <c r="S67" s="8" t="s">
        <v>737</v>
      </c>
      <c r="T67" s="10">
        <v>400304702</v>
      </c>
      <c r="U67" s="8" t="s">
        <v>738</v>
      </c>
      <c r="V67" s="48" t="s">
        <v>739</v>
      </c>
      <c r="W67" s="89">
        <v>12546</v>
      </c>
      <c r="X67" s="9" t="s">
        <v>735</v>
      </c>
      <c r="Y67" s="9">
        <v>2023</v>
      </c>
      <c r="Z67" s="11" t="s">
        <v>740</v>
      </c>
      <c r="AA67" s="89">
        <v>12546</v>
      </c>
      <c r="AB67" s="9" t="s">
        <v>741</v>
      </c>
      <c r="AC67" s="8" t="s">
        <v>742</v>
      </c>
      <c r="AD67" s="67">
        <v>2023765630039</v>
      </c>
      <c r="AE67" s="8" t="s">
        <v>743</v>
      </c>
      <c r="AF67" s="8" t="s">
        <v>744</v>
      </c>
      <c r="AG67" s="8"/>
      <c r="AH67" s="8"/>
      <c r="AI67" s="85" t="s">
        <v>103</v>
      </c>
      <c r="AJ67" s="142">
        <v>12546</v>
      </c>
      <c r="AK67" s="13" t="s">
        <v>104</v>
      </c>
      <c r="AL67" s="50">
        <v>0</v>
      </c>
      <c r="AM67" s="50">
        <v>0</v>
      </c>
      <c r="AN67" s="50">
        <v>0</v>
      </c>
      <c r="AO67" s="50">
        <v>0</v>
      </c>
      <c r="AP67" s="50">
        <v>286393800</v>
      </c>
      <c r="AQ67" s="50">
        <v>0</v>
      </c>
      <c r="AR67" s="50">
        <v>0</v>
      </c>
      <c r="AS67" s="50">
        <v>0</v>
      </c>
      <c r="AT67" s="50">
        <v>0</v>
      </c>
      <c r="AU67" s="50">
        <v>0</v>
      </c>
      <c r="AV67" s="50">
        <v>0</v>
      </c>
      <c r="AW67" s="50">
        <v>0</v>
      </c>
      <c r="AX67" s="50">
        <v>0</v>
      </c>
      <c r="AY67" s="50">
        <v>0</v>
      </c>
      <c r="AZ67" s="50">
        <v>0</v>
      </c>
      <c r="BA67" s="50">
        <v>0</v>
      </c>
      <c r="BB67" s="15">
        <f t="shared" si="2"/>
        <v>286393800</v>
      </c>
      <c r="BC67" s="16" t="s">
        <v>566</v>
      </c>
    </row>
    <row r="68" spans="1:55" ht="65.099999999999994" customHeight="1" x14ac:dyDescent="0.25">
      <c r="A68" s="4" t="s">
        <v>496</v>
      </c>
      <c r="B68" s="41" t="s">
        <v>497</v>
      </c>
      <c r="C68" s="4">
        <v>30010010</v>
      </c>
      <c r="D68" s="42" t="s">
        <v>731</v>
      </c>
      <c r="E68" s="43" t="s">
        <v>167</v>
      </c>
      <c r="F68" s="44">
        <v>94.17</v>
      </c>
      <c r="G68" s="44">
        <v>94.17</v>
      </c>
      <c r="H68" s="7" t="s">
        <v>732</v>
      </c>
      <c r="I68" s="141" t="s">
        <v>733</v>
      </c>
      <c r="J68" s="8" t="s">
        <v>734</v>
      </c>
      <c r="K68" s="9" t="s">
        <v>531</v>
      </c>
      <c r="L68" s="8" t="s">
        <v>717</v>
      </c>
      <c r="M68" s="8" t="s">
        <v>745</v>
      </c>
      <c r="N68" s="9">
        <v>40</v>
      </c>
      <c r="O68" s="8" t="s">
        <v>573</v>
      </c>
      <c r="P68" s="9">
        <v>4003</v>
      </c>
      <c r="Q68" s="8" t="s">
        <v>736</v>
      </c>
      <c r="R68" s="10">
        <v>4003047</v>
      </c>
      <c r="S68" s="8" t="s">
        <v>737</v>
      </c>
      <c r="T68" s="10">
        <v>400304703</v>
      </c>
      <c r="U68" s="8" t="s">
        <v>746</v>
      </c>
      <c r="V68" s="48" t="s">
        <v>747</v>
      </c>
      <c r="W68" s="89">
        <v>11183</v>
      </c>
      <c r="X68" s="9" t="s">
        <v>745</v>
      </c>
      <c r="Y68" s="9">
        <v>2023</v>
      </c>
      <c r="Z68" s="11" t="s">
        <v>740</v>
      </c>
      <c r="AA68" s="89">
        <v>11183</v>
      </c>
      <c r="AB68" s="9" t="s">
        <v>741</v>
      </c>
      <c r="AC68" s="8" t="s">
        <v>742</v>
      </c>
      <c r="AD68" s="67">
        <v>2023765630040</v>
      </c>
      <c r="AE68" s="8" t="s">
        <v>748</v>
      </c>
      <c r="AF68" s="8" t="s">
        <v>749</v>
      </c>
      <c r="AG68" s="8"/>
      <c r="AH68" s="8"/>
      <c r="AI68" s="85" t="s">
        <v>103</v>
      </c>
      <c r="AJ68" s="142">
        <v>11183</v>
      </c>
      <c r="AK68" s="13" t="s">
        <v>104</v>
      </c>
      <c r="AL68" s="50">
        <v>0</v>
      </c>
      <c r="AM68" s="50">
        <v>0</v>
      </c>
      <c r="AN68" s="50">
        <v>0</v>
      </c>
      <c r="AO68" s="50">
        <v>0</v>
      </c>
      <c r="AP68" s="50">
        <v>154883649</v>
      </c>
      <c r="AQ68" s="50">
        <v>0</v>
      </c>
      <c r="AR68" s="50">
        <v>0</v>
      </c>
      <c r="AS68" s="50">
        <v>0</v>
      </c>
      <c r="AT68" s="50">
        <v>0</v>
      </c>
      <c r="AU68" s="50">
        <v>0</v>
      </c>
      <c r="AV68" s="50">
        <v>0</v>
      </c>
      <c r="AW68" s="50">
        <v>0</v>
      </c>
      <c r="AX68" s="50">
        <v>0</v>
      </c>
      <c r="AY68" s="50">
        <v>0</v>
      </c>
      <c r="AZ68" s="50">
        <v>0</v>
      </c>
      <c r="BA68" s="50">
        <v>0</v>
      </c>
      <c r="BB68" s="15">
        <f t="shared" si="2"/>
        <v>154883649</v>
      </c>
      <c r="BC68" s="16" t="s">
        <v>566</v>
      </c>
    </row>
    <row r="69" spans="1:55" ht="65.099999999999994" customHeight="1" x14ac:dyDescent="0.25">
      <c r="A69" s="4" t="s">
        <v>496</v>
      </c>
      <c r="B69" s="41" t="s">
        <v>497</v>
      </c>
      <c r="C69" s="4">
        <v>80010002</v>
      </c>
      <c r="D69" s="42" t="s">
        <v>704</v>
      </c>
      <c r="E69" s="43" t="s">
        <v>264</v>
      </c>
      <c r="F69" s="44">
        <v>52.96</v>
      </c>
      <c r="G69" s="44">
        <v>52.96</v>
      </c>
      <c r="H69" s="7" t="s">
        <v>732</v>
      </c>
      <c r="I69" s="141" t="s">
        <v>733</v>
      </c>
      <c r="J69" s="8" t="s">
        <v>734</v>
      </c>
      <c r="K69" s="9" t="s">
        <v>531</v>
      </c>
      <c r="L69" s="8" t="s">
        <v>717</v>
      </c>
      <c r="M69" s="8" t="s">
        <v>750</v>
      </c>
      <c r="N69" s="9">
        <v>40</v>
      </c>
      <c r="O69" s="8" t="s">
        <v>573</v>
      </c>
      <c r="P69" s="9">
        <v>4003</v>
      </c>
      <c r="Q69" s="8" t="s">
        <v>736</v>
      </c>
      <c r="R69" s="10">
        <v>4003047</v>
      </c>
      <c r="S69" s="8" t="s">
        <v>737</v>
      </c>
      <c r="T69" s="10">
        <v>400304704</v>
      </c>
      <c r="U69" s="8" t="s">
        <v>751</v>
      </c>
      <c r="V69" s="48" t="s">
        <v>752</v>
      </c>
      <c r="W69" s="89">
        <v>12225</v>
      </c>
      <c r="X69" s="9" t="s">
        <v>750</v>
      </c>
      <c r="Y69" s="9">
        <v>2023</v>
      </c>
      <c r="Z69" s="11" t="s">
        <v>753</v>
      </c>
      <c r="AA69" s="89">
        <v>12225</v>
      </c>
      <c r="AB69" s="9" t="s">
        <v>741</v>
      </c>
      <c r="AC69" s="8" t="s">
        <v>742</v>
      </c>
      <c r="AD69" s="67">
        <v>2023765630041</v>
      </c>
      <c r="AE69" s="8" t="s">
        <v>754</v>
      </c>
      <c r="AF69" s="8" t="s">
        <v>755</v>
      </c>
      <c r="AG69" s="8"/>
      <c r="AH69" s="8"/>
      <c r="AI69" s="85" t="s">
        <v>103</v>
      </c>
      <c r="AJ69" s="142">
        <v>12225</v>
      </c>
      <c r="AK69" s="13" t="s">
        <v>104</v>
      </c>
      <c r="AL69" s="50">
        <v>0</v>
      </c>
      <c r="AM69" s="50">
        <v>0</v>
      </c>
      <c r="AN69" s="50">
        <v>0</v>
      </c>
      <c r="AO69" s="50">
        <v>0</v>
      </c>
      <c r="AP69" s="50">
        <v>375521679</v>
      </c>
      <c r="AQ69" s="50">
        <v>0</v>
      </c>
      <c r="AR69" s="50">
        <v>0</v>
      </c>
      <c r="AS69" s="50">
        <v>0</v>
      </c>
      <c r="AT69" s="50">
        <v>0</v>
      </c>
      <c r="AU69" s="50">
        <v>0</v>
      </c>
      <c r="AV69" s="50">
        <v>0</v>
      </c>
      <c r="AW69" s="50">
        <v>0</v>
      </c>
      <c r="AX69" s="50">
        <v>0</v>
      </c>
      <c r="AY69" s="50">
        <v>0</v>
      </c>
      <c r="AZ69" s="50">
        <v>0</v>
      </c>
      <c r="BA69" s="50">
        <v>0</v>
      </c>
      <c r="BB69" s="15">
        <f t="shared" si="2"/>
        <v>375521679</v>
      </c>
      <c r="BC69" s="16" t="s">
        <v>566</v>
      </c>
    </row>
    <row r="70" spans="1:55" ht="65.099999999999994" customHeight="1" x14ac:dyDescent="0.25">
      <c r="A70" s="4" t="s">
        <v>496</v>
      </c>
      <c r="B70" s="41" t="s">
        <v>497</v>
      </c>
      <c r="C70" s="4">
        <v>30010007</v>
      </c>
      <c r="D70" s="42" t="s">
        <v>756</v>
      </c>
      <c r="E70" s="43" t="s">
        <v>167</v>
      </c>
      <c r="F70" s="44">
        <v>79.5</v>
      </c>
      <c r="G70" s="44">
        <v>79.5</v>
      </c>
      <c r="H70" s="7" t="s">
        <v>757</v>
      </c>
      <c r="I70" s="141" t="s">
        <v>733</v>
      </c>
      <c r="J70" s="8" t="s">
        <v>758</v>
      </c>
      <c r="K70" s="9" t="s">
        <v>61</v>
      </c>
      <c r="L70" s="8" t="s">
        <v>759</v>
      </c>
      <c r="M70" s="8" t="s">
        <v>760</v>
      </c>
      <c r="N70" s="9" t="s">
        <v>676</v>
      </c>
      <c r="O70" s="8" t="s">
        <v>573</v>
      </c>
      <c r="P70" s="9" t="s">
        <v>684</v>
      </c>
      <c r="Q70" s="8" t="s">
        <v>736</v>
      </c>
      <c r="R70" s="10">
        <v>4003019</v>
      </c>
      <c r="S70" s="8" t="s">
        <v>761</v>
      </c>
      <c r="T70" s="10">
        <v>400301900</v>
      </c>
      <c r="U70" s="8" t="s">
        <v>761</v>
      </c>
      <c r="V70" s="48" t="s">
        <v>762</v>
      </c>
      <c r="W70" s="89">
        <v>1</v>
      </c>
      <c r="X70" s="89" t="s">
        <v>69</v>
      </c>
      <c r="Y70" s="9">
        <v>2023</v>
      </c>
      <c r="Z70" s="11" t="s">
        <v>763</v>
      </c>
      <c r="AA70" s="9">
        <v>1</v>
      </c>
      <c r="AB70" s="9" t="s">
        <v>764</v>
      </c>
      <c r="AC70" s="8" t="s">
        <v>765</v>
      </c>
      <c r="AD70" s="10" t="s">
        <v>1084</v>
      </c>
      <c r="AE70" s="8" t="s">
        <v>1085</v>
      </c>
      <c r="AF70" s="8" t="s">
        <v>1086</v>
      </c>
      <c r="AG70" s="8"/>
      <c r="AH70" s="8"/>
      <c r="AI70" s="85" t="s">
        <v>103</v>
      </c>
      <c r="AJ70" s="9">
        <v>1</v>
      </c>
      <c r="AK70" s="13" t="s">
        <v>104</v>
      </c>
      <c r="AL70" s="50">
        <v>0</v>
      </c>
      <c r="AM70" s="50">
        <v>0</v>
      </c>
      <c r="AN70" s="50">
        <v>0</v>
      </c>
      <c r="AO70" s="50">
        <v>0</v>
      </c>
      <c r="AP70" s="50">
        <v>1039924660</v>
      </c>
      <c r="AQ70" s="50">
        <v>0</v>
      </c>
      <c r="AR70" s="50">
        <v>0</v>
      </c>
      <c r="AS70" s="50">
        <v>0</v>
      </c>
      <c r="AT70" s="50">
        <v>0</v>
      </c>
      <c r="AU70" s="50">
        <v>0</v>
      </c>
      <c r="AV70" s="50">
        <v>0</v>
      </c>
      <c r="AW70" s="50">
        <v>0</v>
      </c>
      <c r="AX70" s="50">
        <v>0</v>
      </c>
      <c r="AY70" s="50">
        <v>0</v>
      </c>
      <c r="AZ70" s="50">
        <v>0</v>
      </c>
      <c r="BA70" s="50">
        <v>0</v>
      </c>
      <c r="BB70" s="15">
        <f t="shared" si="2"/>
        <v>1039924660</v>
      </c>
      <c r="BC70" s="16" t="s">
        <v>768</v>
      </c>
    </row>
    <row r="71" spans="1:55" ht="65.099999999999994" customHeight="1" x14ac:dyDescent="0.25">
      <c r="A71" s="4" t="s">
        <v>496</v>
      </c>
      <c r="B71" s="41" t="s">
        <v>497</v>
      </c>
      <c r="C71" s="4">
        <v>30010010</v>
      </c>
      <c r="D71" s="42" t="s">
        <v>731</v>
      </c>
      <c r="E71" s="43" t="s">
        <v>167</v>
      </c>
      <c r="F71" s="44">
        <v>94.17</v>
      </c>
      <c r="G71" s="44">
        <v>94.17</v>
      </c>
      <c r="H71" s="7" t="s">
        <v>757</v>
      </c>
      <c r="I71" s="143" t="s">
        <v>733</v>
      </c>
      <c r="J71" s="8" t="s">
        <v>769</v>
      </c>
      <c r="K71" s="9" t="s">
        <v>61</v>
      </c>
      <c r="L71" s="8" t="s">
        <v>759</v>
      </c>
      <c r="M71" s="8" t="s">
        <v>760</v>
      </c>
      <c r="N71" s="9" t="s">
        <v>676</v>
      </c>
      <c r="O71" s="8" t="s">
        <v>573</v>
      </c>
      <c r="P71" s="9" t="s">
        <v>684</v>
      </c>
      <c r="Q71" s="8" t="s">
        <v>736</v>
      </c>
      <c r="R71" s="10">
        <v>4003017</v>
      </c>
      <c r="S71" s="8" t="s">
        <v>770</v>
      </c>
      <c r="T71" s="10">
        <v>400301700</v>
      </c>
      <c r="U71" s="8" t="s">
        <v>770</v>
      </c>
      <c r="V71" s="48" t="s">
        <v>771</v>
      </c>
      <c r="W71" s="89">
        <v>1</v>
      </c>
      <c r="X71" s="89" t="s">
        <v>69</v>
      </c>
      <c r="Y71" s="9">
        <v>2023</v>
      </c>
      <c r="Z71" s="11" t="s">
        <v>763</v>
      </c>
      <c r="AA71" s="9">
        <v>1</v>
      </c>
      <c r="AB71" s="9" t="s">
        <v>772</v>
      </c>
      <c r="AC71" s="8" t="s">
        <v>773</v>
      </c>
      <c r="AD71" s="10">
        <v>2023765630038</v>
      </c>
      <c r="AE71" s="8" t="s">
        <v>766</v>
      </c>
      <c r="AF71" s="8" t="s">
        <v>767</v>
      </c>
      <c r="AG71" s="8"/>
      <c r="AH71" s="8"/>
      <c r="AI71" s="11" t="s">
        <v>776</v>
      </c>
      <c r="AJ71" s="9">
        <v>1</v>
      </c>
      <c r="AK71" s="13" t="s">
        <v>104</v>
      </c>
      <c r="AL71" s="50">
        <v>0</v>
      </c>
      <c r="AM71" s="50">
        <v>0</v>
      </c>
      <c r="AN71" s="50">
        <v>0</v>
      </c>
      <c r="AO71" s="50">
        <v>0</v>
      </c>
      <c r="AP71" s="50">
        <v>70000000</v>
      </c>
      <c r="AQ71" s="50">
        <v>0</v>
      </c>
      <c r="AR71" s="50">
        <v>0</v>
      </c>
      <c r="AS71" s="50">
        <v>0</v>
      </c>
      <c r="AT71" s="50">
        <v>0</v>
      </c>
      <c r="AU71" s="50">
        <v>0</v>
      </c>
      <c r="AV71" s="50">
        <v>0</v>
      </c>
      <c r="AW71" s="50">
        <v>0</v>
      </c>
      <c r="AX71" s="50">
        <v>0</v>
      </c>
      <c r="AY71" s="50">
        <v>0</v>
      </c>
      <c r="AZ71" s="50">
        <v>0</v>
      </c>
      <c r="BA71" s="50">
        <v>0</v>
      </c>
      <c r="BB71" s="15">
        <f t="shared" si="2"/>
        <v>70000000</v>
      </c>
      <c r="BC71" s="16" t="s">
        <v>768</v>
      </c>
    </row>
    <row r="72" spans="1:55" ht="65.099999999999994" customHeight="1" x14ac:dyDescent="0.25">
      <c r="A72" s="4" t="s">
        <v>496</v>
      </c>
      <c r="B72" s="41" t="s">
        <v>497</v>
      </c>
      <c r="C72" s="4">
        <v>30010010</v>
      </c>
      <c r="D72" s="42" t="s">
        <v>731</v>
      </c>
      <c r="E72" s="43" t="s">
        <v>167</v>
      </c>
      <c r="F72" s="44">
        <v>94.17</v>
      </c>
      <c r="G72" s="44">
        <v>94.17</v>
      </c>
      <c r="H72" s="8" t="s">
        <v>777</v>
      </c>
      <c r="I72" s="141" t="s">
        <v>733</v>
      </c>
      <c r="J72" s="8" t="s">
        <v>758</v>
      </c>
      <c r="K72" s="9" t="s">
        <v>61</v>
      </c>
      <c r="L72" s="8" t="s">
        <v>759</v>
      </c>
      <c r="M72" s="8" t="s">
        <v>760</v>
      </c>
      <c r="N72" s="9" t="s">
        <v>676</v>
      </c>
      <c r="O72" s="8" t="s">
        <v>573</v>
      </c>
      <c r="P72" s="9" t="s">
        <v>684</v>
      </c>
      <c r="Q72" s="8" t="s">
        <v>736</v>
      </c>
      <c r="R72" s="10">
        <v>4003016</v>
      </c>
      <c r="S72" s="8" t="s">
        <v>778</v>
      </c>
      <c r="T72" s="10">
        <v>400301600</v>
      </c>
      <c r="U72" s="8" t="s">
        <v>778</v>
      </c>
      <c r="V72" s="48" t="s">
        <v>779</v>
      </c>
      <c r="W72" s="89">
        <v>1</v>
      </c>
      <c r="X72" s="89" t="s">
        <v>69</v>
      </c>
      <c r="Y72" s="9">
        <v>2023</v>
      </c>
      <c r="Z72" s="11" t="s">
        <v>780</v>
      </c>
      <c r="AA72" s="89">
        <v>1</v>
      </c>
      <c r="AB72" s="9" t="s">
        <v>772</v>
      </c>
      <c r="AC72" s="8" t="s">
        <v>773</v>
      </c>
      <c r="AD72" s="10">
        <v>2023765630037</v>
      </c>
      <c r="AE72" s="8" t="s">
        <v>774</v>
      </c>
      <c r="AF72" s="8" t="s">
        <v>775</v>
      </c>
      <c r="AG72" s="9"/>
      <c r="AH72" s="9"/>
      <c r="AI72" s="85" t="s">
        <v>103</v>
      </c>
      <c r="AJ72" s="4">
        <v>0</v>
      </c>
      <c r="AK72" s="13" t="s">
        <v>104</v>
      </c>
      <c r="AL72" s="50">
        <v>0</v>
      </c>
      <c r="AM72" s="50">
        <v>0</v>
      </c>
      <c r="AN72" s="50">
        <v>0</v>
      </c>
      <c r="AO72" s="50">
        <v>0</v>
      </c>
      <c r="AP72" s="50">
        <v>33000000</v>
      </c>
      <c r="AQ72" s="50">
        <v>0</v>
      </c>
      <c r="AR72" s="50">
        <v>0</v>
      </c>
      <c r="AS72" s="50">
        <v>0</v>
      </c>
      <c r="AT72" s="50">
        <v>0</v>
      </c>
      <c r="AU72" s="50">
        <v>0</v>
      </c>
      <c r="AV72" s="50">
        <v>0</v>
      </c>
      <c r="AW72" s="50">
        <v>0</v>
      </c>
      <c r="AX72" s="50">
        <v>0</v>
      </c>
      <c r="AY72" s="50">
        <v>0</v>
      </c>
      <c r="AZ72" s="50">
        <v>0</v>
      </c>
      <c r="BA72" s="50">
        <v>0</v>
      </c>
      <c r="BB72" s="15">
        <f t="shared" si="2"/>
        <v>33000000</v>
      </c>
      <c r="BC72" s="16" t="s">
        <v>768</v>
      </c>
    </row>
    <row r="73" spans="1:55" ht="65.099999999999994" customHeight="1" x14ac:dyDescent="0.25">
      <c r="A73" s="24" t="s">
        <v>496</v>
      </c>
      <c r="B73" s="25" t="s">
        <v>497</v>
      </c>
      <c r="C73" s="24">
        <v>60010011</v>
      </c>
      <c r="D73" s="51" t="s">
        <v>781</v>
      </c>
      <c r="E73" s="38" t="s">
        <v>782</v>
      </c>
      <c r="F73" s="144">
        <v>88.17</v>
      </c>
      <c r="G73" s="144">
        <v>88.17</v>
      </c>
      <c r="H73" s="27" t="s">
        <v>783</v>
      </c>
      <c r="I73" s="28" t="s">
        <v>784</v>
      </c>
      <c r="J73" s="28" t="s">
        <v>785</v>
      </c>
      <c r="K73" s="29" t="s">
        <v>61</v>
      </c>
      <c r="L73" s="28" t="s">
        <v>786</v>
      </c>
      <c r="M73" s="28" t="s">
        <v>760</v>
      </c>
      <c r="N73" s="29" t="s">
        <v>787</v>
      </c>
      <c r="O73" s="28" t="s">
        <v>788</v>
      </c>
      <c r="P73" s="29">
        <v>2402</v>
      </c>
      <c r="Q73" s="28" t="s">
        <v>789</v>
      </c>
      <c r="R73" s="30">
        <v>2402116</v>
      </c>
      <c r="S73" s="28" t="s">
        <v>790</v>
      </c>
      <c r="T73" s="30">
        <v>240211600</v>
      </c>
      <c r="U73" s="28" t="s">
        <v>791</v>
      </c>
      <c r="V73" s="52" t="s">
        <v>792</v>
      </c>
      <c r="W73" s="139">
        <v>1</v>
      </c>
      <c r="X73" s="139" t="s">
        <v>793</v>
      </c>
      <c r="Y73" s="29">
        <v>2023</v>
      </c>
      <c r="Z73" s="31" t="s">
        <v>780</v>
      </c>
      <c r="AA73" s="139">
        <v>12</v>
      </c>
      <c r="AB73" s="29" t="s">
        <v>794</v>
      </c>
      <c r="AC73" s="28" t="s">
        <v>795</v>
      </c>
      <c r="AD73" s="145">
        <v>2023765630035</v>
      </c>
      <c r="AE73" s="28" t="s">
        <v>796</v>
      </c>
      <c r="AF73" s="28" t="s">
        <v>797</v>
      </c>
      <c r="AG73" s="28"/>
      <c r="AH73" s="28"/>
      <c r="AI73" s="140" t="s">
        <v>75</v>
      </c>
      <c r="AJ73" s="130">
        <v>3</v>
      </c>
      <c r="AK73" s="33" t="s">
        <v>76</v>
      </c>
      <c r="AL73" s="54">
        <v>170000000</v>
      </c>
      <c r="AM73" s="54">
        <v>0</v>
      </c>
      <c r="AN73" s="54">
        <v>0</v>
      </c>
      <c r="AO73" s="54">
        <v>0</v>
      </c>
      <c r="AP73" s="54">
        <v>0</v>
      </c>
      <c r="AQ73" s="54">
        <v>0</v>
      </c>
      <c r="AR73" s="54">
        <v>0</v>
      </c>
      <c r="AS73" s="54">
        <v>0</v>
      </c>
      <c r="AT73" s="54">
        <v>0</v>
      </c>
      <c r="AU73" s="54">
        <v>0</v>
      </c>
      <c r="AV73" s="54">
        <v>0</v>
      </c>
      <c r="AW73" s="54">
        <v>0</v>
      </c>
      <c r="AX73" s="54">
        <v>0</v>
      </c>
      <c r="AY73" s="54">
        <v>0</v>
      </c>
      <c r="AZ73" s="54">
        <v>0</v>
      </c>
      <c r="BA73" s="54">
        <v>0</v>
      </c>
      <c r="BB73" s="35">
        <f t="shared" si="2"/>
        <v>170000000</v>
      </c>
      <c r="BC73" s="36" t="s">
        <v>768</v>
      </c>
    </row>
    <row r="74" spans="1:55" ht="65.099999999999994" customHeight="1" x14ac:dyDescent="0.25">
      <c r="A74" s="24" t="s">
        <v>496</v>
      </c>
      <c r="B74" s="25" t="s">
        <v>497</v>
      </c>
      <c r="C74" s="24">
        <v>60010012</v>
      </c>
      <c r="D74" s="51" t="s">
        <v>781</v>
      </c>
      <c r="E74" s="38" t="s">
        <v>782</v>
      </c>
      <c r="F74" s="144">
        <v>88.17</v>
      </c>
      <c r="G74" s="144">
        <v>88.17</v>
      </c>
      <c r="H74" s="28" t="s">
        <v>798</v>
      </c>
      <c r="I74" s="28" t="s">
        <v>784</v>
      </c>
      <c r="J74" s="28" t="s">
        <v>785</v>
      </c>
      <c r="K74" s="29" t="s">
        <v>61</v>
      </c>
      <c r="L74" s="28" t="s">
        <v>759</v>
      </c>
      <c r="M74" s="28" t="s">
        <v>760</v>
      </c>
      <c r="N74" s="29" t="s">
        <v>787</v>
      </c>
      <c r="O74" s="28" t="s">
        <v>788</v>
      </c>
      <c r="P74" s="29" t="s">
        <v>799</v>
      </c>
      <c r="Q74" s="28" t="s">
        <v>789</v>
      </c>
      <c r="R74" s="30">
        <v>2402112</v>
      </c>
      <c r="S74" s="28" t="s">
        <v>800</v>
      </c>
      <c r="T74" s="30">
        <v>240211200</v>
      </c>
      <c r="U74" s="28" t="s">
        <v>801</v>
      </c>
      <c r="V74" s="52" t="s">
        <v>802</v>
      </c>
      <c r="W74" s="139">
        <v>100</v>
      </c>
      <c r="X74" s="139" t="s">
        <v>793</v>
      </c>
      <c r="Y74" s="29">
        <v>2023</v>
      </c>
      <c r="Z74" s="31" t="s">
        <v>803</v>
      </c>
      <c r="AA74" s="139">
        <v>100</v>
      </c>
      <c r="AB74" s="29" t="s">
        <v>794</v>
      </c>
      <c r="AC74" s="28" t="s">
        <v>795</v>
      </c>
      <c r="AD74" s="145">
        <v>2023765630034</v>
      </c>
      <c r="AE74" s="28" t="s">
        <v>804</v>
      </c>
      <c r="AF74" s="28" t="s">
        <v>805</v>
      </c>
      <c r="AG74" s="28"/>
      <c r="AH74" s="28"/>
      <c r="AI74" s="82" t="s">
        <v>103</v>
      </c>
      <c r="AJ74" s="130">
        <v>25</v>
      </c>
      <c r="AK74" s="33" t="s">
        <v>76</v>
      </c>
      <c r="AL74" s="54">
        <v>200000000</v>
      </c>
      <c r="AM74" s="54">
        <v>0</v>
      </c>
      <c r="AN74" s="54">
        <v>0</v>
      </c>
      <c r="AO74" s="54">
        <v>0</v>
      </c>
      <c r="AP74" s="54">
        <v>0</v>
      </c>
      <c r="AQ74" s="54">
        <v>0</v>
      </c>
      <c r="AR74" s="54">
        <v>0</v>
      </c>
      <c r="AS74" s="54">
        <v>0</v>
      </c>
      <c r="AT74" s="54">
        <v>0</v>
      </c>
      <c r="AU74" s="54">
        <v>0</v>
      </c>
      <c r="AV74" s="54">
        <v>0</v>
      </c>
      <c r="AW74" s="54">
        <v>0</v>
      </c>
      <c r="AX74" s="54">
        <v>0</v>
      </c>
      <c r="AY74" s="54">
        <v>0</v>
      </c>
      <c r="AZ74" s="54">
        <v>0</v>
      </c>
      <c r="BA74" s="54">
        <v>0</v>
      </c>
      <c r="BB74" s="35">
        <f t="shared" si="2"/>
        <v>200000000</v>
      </c>
      <c r="BC74" s="36" t="s">
        <v>768</v>
      </c>
    </row>
    <row r="75" spans="1:55" ht="65.099999999999994" customHeight="1" x14ac:dyDescent="0.25">
      <c r="A75" s="24" t="s">
        <v>496</v>
      </c>
      <c r="B75" s="25" t="s">
        <v>497</v>
      </c>
      <c r="C75" s="24">
        <v>120210004</v>
      </c>
      <c r="D75" s="51" t="s">
        <v>806</v>
      </c>
      <c r="E75" s="38" t="s">
        <v>57</v>
      </c>
      <c r="F75" s="144" t="s">
        <v>807</v>
      </c>
      <c r="G75" s="144" t="s">
        <v>807</v>
      </c>
      <c r="H75" s="27" t="s">
        <v>808</v>
      </c>
      <c r="I75" s="28" t="s">
        <v>784</v>
      </c>
      <c r="J75" s="28" t="s">
        <v>785</v>
      </c>
      <c r="K75" s="29" t="s">
        <v>61</v>
      </c>
      <c r="L75" s="28" t="s">
        <v>759</v>
      </c>
      <c r="M75" s="28" t="s">
        <v>760</v>
      </c>
      <c r="N75" s="29" t="s">
        <v>787</v>
      </c>
      <c r="O75" s="28" t="s">
        <v>788</v>
      </c>
      <c r="P75" s="29" t="s">
        <v>799</v>
      </c>
      <c r="Q75" s="28" t="s">
        <v>789</v>
      </c>
      <c r="R75" s="30">
        <v>2402118</v>
      </c>
      <c r="S75" s="28" t="s">
        <v>809</v>
      </c>
      <c r="T75" s="30">
        <v>240211807</v>
      </c>
      <c r="U75" s="28" t="s">
        <v>810</v>
      </c>
      <c r="V75" s="136" t="s">
        <v>811</v>
      </c>
      <c r="W75" s="139">
        <v>0</v>
      </c>
      <c r="X75" s="139" t="s">
        <v>69</v>
      </c>
      <c r="Y75" s="29">
        <v>2023</v>
      </c>
      <c r="Z75" s="31" t="s">
        <v>780</v>
      </c>
      <c r="AA75" s="139">
        <v>1</v>
      </c>
      <c r="AB75" s="29" t="s">
        <v>794</v>
      </c>
      <c r="AC75" s="28" t="s">
        <v>795</v>
      </c>
      <c r="AD75" s="130" t="s">
        <v>364</v>
      </c>
      <c r="AE75" s="29" t="s">
        <v>364</v>
      </c>
      <c r="AF75" s="29" t="s">
        <v>364</v>
      </c>
      <c r="AG75" s="29" t="s">
        <v>364</v>
      </c>
      <c r="AH75" s="29" t="s">
        <v>364</v>
      </c>
      <c r="AI75" s="140" t="s">
        <v>75</v>
      </c>
      <c r="AJ75" s="130">
        <v>0</v>
      </c>
      <c r="AK75" s="33" t="s">
        <v>76</v>
      </c>
      <c r="AL75" s="54">
        <v>0</v>
      </c>
      <c r="AM75" s="54">
        <v>0</v>
      </c>
      <c r="AN75" s="54">
        <v>0</v>
      </c>
      <c r="AO75" s="54">
        <v>0</v>
      </c>
      <c r="AP75" s="54">
        <v>0</v>
      </c>
      <c r="AQ75" s="54">
        <v>0</v>
      </c>
      <c r="AR75" s="54">
        <v>0</v>
      </c>
      <c r="AS75" s="54">
        <v>0</v>
      </c>
      <c r="AT75" s="54">
        <v>0</v>
      </c>
      <c r="AU75" s="54">
        <v>0</v>
      </c>
      <c r="AV75" s="54">
        <v>0</v>
      </c>
      <c r="AW75" s="54">
        <v>0</v>
      </c>
      <c r="AX75" s="54">
        <v>0</v>
      </c>
      <c r="AY75" s="54">
        <v>0</v>
      </c>
      <c r="AZ75" s="54">
        <v>0</v>
      </c>
      <c r="BA75" s="54">
        <v>0</v>
      </c>
      <c r="BB75" s="35">
        <f t="shared" si="2"/>
        <v>0</v>
      </c>
      <c r="BC75" s="36" t="s">
        <v>768</v>
      </c>
    </row>
    <row r="76" spans="1:55" ht="65.099999999999994" customHeight="1" x14ac:dyDescent="0.25">
      <c r="A76" s="24" t="s">
        <v>496</v>
      </c>
      <c r="B76" s="25" t="s">
        <v>497</v>
      </c>
      <c r="C76" s="24">
        <v>60010012</v>
      </c>
      <c r="D76" s="51" t="s">
        <v>781</v>
      </c>
      <c r="E76" s="38" t="s">
        <v>782</v>
      </c>
      <c r="F76" s="144">
        <v>88.17</v>
      </c>
      <c r="G76" s="144">
        <v>88.17</v>
      </c>
      <c r="H76" s="28" t="s">
        <v>812</v>
      </c>
      <c r="I76" s="28" t="s">
        <v>784</v>
      </c>
      <c r="J76" s="28" t="s">
        <v>785</v>
      </c>
      <c r="K76" s="29" t="s">
        <v>61</v>
      </c>
      <c r="L76" s="28" t="s">
        <v>759</v>
      </c>
      <c r="M76" s="28" t="s">
        <v>760</v>
      </c>
      <c r="N76" s="29" t="s">
        <v>787</v>
      </c>
      <c r="O76" s="28" t="s">
        <v>788</v>
      </c>
      <c r="P76" s="29" t="s">
        <v>799</v>
      </c>
      <c r="Q76" s="28" t="s">
        <v>789</v>
      </c>
      <c r="R76" s="30">
        <v>2402118</v>
      </c>
      <c r="S76" s="28" t="s">
        <v>809</v>
      </c>
      <c r="T76" s="30">
        <v>240211820</v>
      </c>
      <c r="U76" s="28" t="s">
        <v>813</v>
      </c>
      <c r="V76" s="136" t="s">
        <v>814</v>
      </c>
      <c r="W76" s="139">
        <v>0</v>
      </c>
      <c r="X76" s="139" t="s">
        <v>69</v>
      </c>
      <c r="Y76" s="29">
        <v>2023</v>
      </c>
      <c r="Z76" s="31" t="s">
        <v>780</v>
      </c>
      <c r="AA76" s="139">
        <v>10</v>
      </c>
      <c r="AB76" s="29" t="s">
        <v>794</v>
      </c>
      <c r="AC76" s="28" t="s">
        <v>795</v>
      </c>
      <c r="AD76" s="130" t="s">
        <v>364</v>
      </c>
      <c r="AE76" s="29" t="s">
        <v>364</v>
      </c>
      <c r="AF76" s="29" t="s">
        <v>364</v>
      </c>
      <c r="AG76" s="29" t="s">
        <v>364</v>
      </c>
      <c r="AH76" s="29" t="s">
        <v>364</v>
      </c>
      <c r="AI76" s="140" t="s">
        <v>75</v>
      </c>
      <c r="AJ76" s="130">
        <v>0</v>
      </c>
      <c r="AK76" s="33" t="s">
        <v>76</v>
      </c>
      <c r="AL76" s="54">
        <v>0</v>
      </c>
      <c r="AM76" s="54">
        <v>0</v>
      </c>
      <c r="AN76" s="54">
        <v>0</v>
      </c>
      <c r="AO76" s="54">
        <v>0</v>
      </c>
      <c r="AP76" s="54">
        <v>0</v>
      </c>
      <c r="AQ76" s="54">
        <v>0</v>
      </c>
      <c r="AR76" s="54">
        <v>0</v>
      </c>
      <c r="AS76" s="54">
        <v>0</v>
      </c>
      <c r="AT76" s="54">
        <v>0</v>
      </c>
      <c r="AU76" s="54">
        <v>0</v>
      </c>
      <c r="AV76" s="54">
        <v>0</v>
      </c>
      <c r="AW76" s="54">
        <v>0</v>
      </c>
      <c r="AX76" s="54">
        <v>0</v>
      </c>
      <c r="AY76" s="54">
        <v>0</v>
      </c>
      <c r="AZ76" s="54">
        <v>0</v>
      </c>
      <c r="BA76" s="54">
        <v>0</v>
      </c>
      <c r="BB76" s="35">
        <f t="shared" si="2"/>
        <v>0</v>
      </c>
      <c r="BC76" s="36" t="s">
        <v>768</v>
      </c>
    </row>
    <row r="77" spans="1:55" ht="65.099999999999994" customHeight="1" x14ac:dyDescent="0.25">
      <c r="A77" s="24" t="s">
        <v>496</v>
      </c>
      <c r="B77" s="25" t="s">
        <v>497</v>
      </c>
      <c r="C77" s="24">
        <v>60010012</v>
      </c>
      <c r="D77" s="51" t="s">
        <v>781</v>
      </c>
      <c r="E77" s="38" t="s">
        <v>782</v>
      </c>
      <c r="F77" s="144">
        <v>88.17</v>
      </c>
      <c r="G77" s="144">
        <v>88.17</v>
      </c>
      <c r="H77" s="28" t="s">
        <v>815</v>
      </c>
      <c r="I77" s="28" t="s">
        <v>784</v>
      </c>
      <c r="J77" s="28" t="s">
        <v>785</v>
      </c>
      <c r="K77" s="29" t="s">
        <v>61</v>
      </c>
      <c r="L77" s="28" t="s">
        <v>759</v>
      </c>
      <c r="M77" s="28" t="s">
        <v>760</v>
      </c>
      <c r="N77" s="29">
        <v>24</v>
      </c>
      <c r="O77" s="28" t="s">
        <v>788</v>
      </c>
      <c r="P77" s="29" t="s">
        <v>799</v>
      </c>
      <c r="Q77" s="28" t="s">
        <v>789</v>
      </c>
      <c r="R77" s="30">
        <v>2402045</v>
      </c>
      <c r="S77" s="28" t="s">
        <v>816</v>
      </c>
      <c r="T77" s="30">
        <v>240204500</v>
      </c>
      <c r="U77" s="28" t="s">
        <v>817</v>
      </c>
      <c r="V77" s="136" t="s">
        <v>818</v>
      </c>
      <c r="W77" s="139">
        <v>0</v>
      </c>
      <c r="X77" s="139" t="s">
        <v>69</v>
      </c>
      <c r="Y77" s="29">
        <v>2023</v>
      </c>
      <c r="Z77" s="31" t="s">
        <v>819</v>
      </c>
      <c r="AA77" s="139">
        <v>1</v>
      </c>
      <c r="AB77" s="29" t="s">
        <v>794</v>
      </c>
      <c r="AC77" s="28" t="s">
        <v>795</v>
      </c>
      <c r="AD77" s="130" t="s">
        <v>364</v>
      </c>
      <c r="AE77" s="29" t="s">
        <v>364</v>
      </c>
      <c r="AF77" s="29" t="s">
        <v>364</v>
      </c>
      <c r="AG77" s="29" t="s">
        <v>364</v>
      </c>
      <c r="AH77" s="29" t="s">
        <v>364</v>
      </c>
      <c r="AI77" s="140" t="s">
        <v>75</v>
      </c>
      <c r="AJ77" s="130">
        <v>0</v>
      </c>
      <c r="AK77" s="33" t="s">
        <v>76</v>
      </c>
      <c r="AL77" s="54">
        <v>0</v>
      </c>
      <c r="AM77" s="54">
        <v>0</v>
      </c>
      <c r="AN77" s="54">
        <v>0</v>
      </c>
      <c r="AO77" s="54">
        <v>0</v>
      </c>
      <c r="AP77" s="54">
        <v>0</v>
      </c>
      <c r="AQ77" s="54">
        <v>0</v>
      </c>
      <c r="AR77" s="54">
        <v>0</v>
      </c>
      <c r="AS77" s="54">
        <v>0</v>
      </c>
      <c r="AT77" s="54">
        <v>0</v>
      </c>
      <c r="AU77" s="54">
        <v>0</v>
      </c>
      <c r="AV77" s="54">
        <v>0</v>
      </c>
      <c r="AW77" s="54">
        <v>0</v>
      </c>
      <c r="AX77" s="54">
        <v>0</v>
      </c>
      <c r="AY77" s="54">
        <v>0</v>
      </c>
      <c r="AZ77" s="54">
        <v>0</v>
      </c>
      <c r="BA77" s="54">
        <v>0</v>
      </c>
      <c r="BB77" s="35">
        <f t="shared" si="2"/>
        <v>0</v>
      </c>
      <c r="BC77" s="36" t="s">
        <v>768</v>
      </c>
    </row>
    <row r="78" spans="1:55" ht="65.099999999999994" customHeight="1" x14ac:dyDescent="0.25">
      <c r="A78" s="4" t="s">
        <v>496</v>
      </c>
      <c r="B78" s="41" t="s">
        <v>497</v>
      </c>
      <c r="C78" s="4">
        <v>60010011</v>
      </c>
      <c r="D78" s="42" t="s">
        <v>781</v>
      </c>
      <c r="E78" s="43" t="s">
        <v>782</v>
      </c>
      <c r="F78" s="146">
        <v>88.17</v>
      </c>
      <c r="G78" s="146">
        <v>88.17</v>
      </c>
      <c r="H78" s="7" t="s">
        <v>705</v>
      </c>
      <c r="I78" s="8" t="s">
        <v>820</v>
      </c>
      <c r="J78" s="8" t="s">
        <v>821</v>
      </c>
      <c r="K78" s="9" t="s">
        <v>558</v>
      </c>
      <c r="L78" s="8" t="s">
        <v>822</v>
      </c>
      <c r="M78" s="8" t="s">
        <v>709</v>
      </c>
      <c r="N78" s="9">
        <v>24</v>
      </c>
      <c r="O78" s="8" t="s">
        <v>788</v>
      </c>
      <c r="P78" s="9">
        <v>2409</v>
      </c>
      <c r="Q78" s="8" t="s">
        <v>823</v>
      </c>
      <c r="R78" s="10">
        <v>2409022</v>
      </c>
      <c r="S78" s="8" t="s">
        <v>824</v>
      </c>
      <c r="T78" s="10">
        <v>240902202</v>
      </c>
      <c r="U78" s="8" t="s">
        <v>825</v>
      </c>
      <c r="V78" s="48" t="s">
        <v>826</v>
      </c>
      <c r="W78" s="89">
        <v>1</v>
      </c>
      <c r="X78" s="89" t="s">
        <v>69</v>
      </c>
      <c r="Y78" s="9">
        <v>2023</v>
      </c>
      <c r="Z78" s="11" t="s">
        <v>827</v>
      </c>
      <c r="AA78" s="89">
        <v>1</v>
      </c>
      <c r="AB78" s="9" t="s">
        <v>828</v>
      </c>
      <c r="AC78" s="8" t="s">
        <v>829</v>
      </c>
      <c r="AD78" s="67">
        <v>2024765630029</v>
      </c>
      <c r="AE78" s="8" t="s">
        <v>830</v>
      </c>
      <c r="AF78" s="8" t="s">
        <v>831</v>
      </c>
      <c r="AG78" s="8"/>
      <c r="AH78" s="8"/>
      <c r="AI78" s="85" t="s">
        <v>103</v>
      </c>
      <c r="AJ78" s="129">
        <v>1</v>
      </c>
      <c r="AK78" s="13" t="s">
        <v>104</v>
      </c>
      <c r="AL78" s="50">
        <v>20000000</v>
      </c>
      <c r="AM78" s="50">
        <v>0</v>
      </c>
      <c r="AN78" s="50">
        <v>0</v>
      </c>
      <c r="AO78" s="50">
        <v>0</v>
      </c>
      <c r="AP78" s="50">
        <v>0</v>
      </c>
      <c r="AQ78" s="50">
        <v>0</v>
      </c>
      <c r="AR78" s="50">
        <v>0</v>
      </c>
      <c r="AS78" s="50">
        <v>100000000</v>
      </c>
      <c r="AT78" s="50">
        <v>0</v>
      </c>
      <c r="AU78" s="50">
        <v>0</v>
      </c>
      <c r="AV78" s="50">
        <v>0</v>
      </c>
      <c r="AW78" s="50">
        <v>0</v>
      </c>
      <c r="AX78" s="50">
        <v>0</v>
      </c>
      <c r="AY78" s="50">
        <v>0</v>
      </c>
      <c r="AZ78" s="50">
        <v>0</v>
      </c>
      <c r="BA78" s="50">
        <v>0</v>
      </c>
      <c r="BB78" s="15">
        <f t="shared" si="2"/>
        <v>120000000</v>
      </c>
      <c r="BC78" s="16" t="s">
        <v>832</v>
      </c>
    </row>
    <row r="79" spans="1:55" ht="65.099999999999994" customHeight="1" x14ac:dyDescent="0.25">
      <c r="A79" s="4" t="s">
        <v>496</v>
      </c>
      <c r="B79" s="41" t="s">
        <v>497</v>
      </c>
      <c r="C79" s="4">
        <v>60010012</v>
      </c>
      <c r="D79" s="42" t="s">
        <v>781</v>
      </c>
      <c r="E79" s="43" t="s">
        <v>782</v>
      </c>
      <c r="F79" s="146">
        <v>88.17</v>
      </c>
      <c r="G79" s="146">
        <v>88.17</v>
      </c>
      <c r="H79" s="8" t="s">
        <v>833</v>
      </c>
      <c r="I79" s="8" t="s">
        <v>820</v>
      </c>
      <c r="J79" s="8" t="s">
        <v>834</v>
      </c>
      <c r="K79" s="9" t="s">
        <v>558</v>
      </c>
      <c r="L79" s="8" t="s">
        <v>822</v>
      </c>
      <c r="M79" s="8">
        <v>49176</v>
      </c>
      <c r="N79" s="9">
        <v>24</v>
      </c>
      <c r="O79" s="8" t="s">
        <v>788</v>
      </c>
      <c r="P79" s="9" t="s">
        <v>835</v>
      </c>
      <c r="Q79" s="8" t="s">
        <v>823</v>
      </c>
      <c r="R79" s="10">
        <v>2409039</v>
      </c>
      <c r="S79" s="8" t="s">
        <v>836</v>
      </c>
      <c r="T79" s="10">
        <v>240903900</v>
      </c>
      <c r="U79" s="8" t="s">
        <v>837</v>
      </c>
      <c r="V79" s="48" t="s">
        <v>838</v>
      </c>
      <c r="W79" s="147">
        <v>0.64600000000000002</v>
      </c>
      <c r="X79" s="147" t="s">
        <v>839</v>
      </c>
      <c r="Y79" s="9">
        <v>2023</v>
      </c>
      <c r="Z79" s="11" t="s">
        <v>840</v>
      </c>
      <c r="AA79" s="147">
        <v>0.84</v>
      </c>
      <c r="AB79" s="9" t="s">
        <v>828</v>
      </c>
      <c r="AC79" s="8" t="s">
        <v>829</v>
      </c>
      <c r="AD79" s="129" t="s">
        <v>364</v>
      </c>
      <c r="AE79" s="9" t="s">
        <v>364</v>
      </c>
      <c r="AF79" s="9" t="s">
        <v>364</v>
      </c>
      <c r="AG79" s="9" t="s">
        <v>364</v>
      </c>
      <c r="AH79" s="9" t="s">
        <v>364</v>
      </c>
      <c r="AI79" s="85" t="s">
        <v>103</v>
      </c>
      <c r="AJ79" s="89">
        <v>0</v>
      </c>
      <c r="AK79" s="13" t="s">
        <v>76</v>
      </c>
      <c r="AL79" s="50">
        <v>0</v>
      </c>
      <c r="AM79" s="50">
        <v>0</v>
      </c>
      <c r="AN79" s="50">
        <v>0</v>
      </c>
      <c r="AO79" s="50">
        <v>0</v>
      </c>
      <c r="AP79" s="50">
        <v>0</v>
      </c>
      <c r="AQ79" s="50">
        <v>0</v>
      </c>
      <c r="AR79" s="50">
        <v>0</v>
      </c>
      <c r="AS79" s="50">
        <v>0</v>
      </c>
      <c r="AT79" s="50">
        <v>0</v>
      </c>
      <c r="AU79" s="50">
        <v>0</v>
      </c>
      <c r="AV79" s="50">
        <v>0</v>
      </c>
      <c r="AW79" s="50">
        <v>0</v>
      </c>
      <c r="AX79" s="50">
        <v>0</v>
      </c>
      <c r="AY79" s="50">
        <v>0</v>
      </c>
      <c r="AZ79" s="50">
        <v>0</v>
      </c>
      <c r="BA79" s="50">
        <v>0</v>
      </c>
      <c r="BB79" s="15">
        <f t="shared" si="2"/>
        <v>0</v>
      </c>
      <c r="BC79" s="16" t="s">
        <v>832</v>
      </c>
    </row>
    <row r="80" spans="1:55" ht="65.099999999999994" customHeight="1" x14ac:dyDescent="0.25">
      <c r="A80" s="148" t="s">
        <v>496</v>
      </c>
      <c r="B80" s="149" t="s">
        <v>497</v>
      </c>
      <c r="C80" s="148">
        <v>60010013</v>
      </c>
      <c r="D80" s="150" t="s">
        <v>781</v>
      </c>
      <c r="E80" s="151" t="s">
        <v>782</v>
      </c>
      <c r="F80" s="152">
        <v>88.17</v>
      </c>
      <c r="G80" s="152">
        <v>88.17</v>
      </c>
      <c r="H80" s="40" t="s">
        <v>705</v>
      </c>
      <c r="I80" s="40" t="s">
        <v>820</v>
      </c>
      <c r="J80" s="40" t="s">
        <v>841</v>
      </c>
      <c r="K80" s="132" t="s">
        <v>558</v>
      </c>
      <c r="L80" s="28" t="s">
        <v>822</v>
      </c>
      <c r="M80" s="40" t="s">
        <v>709</v>
      </c>
      <c r="N80" s="132">
        <v>45</v>
      </c>
      <c r="O80" s="40" t="s">
        <v>157</v>
      </c>
      <c r="P80" s="132">
        <v>4599</v>
      </c>
      <c r="Q80" s="40" t="s">
        <v>842</v>
      </c>
      <c r="R80" s="153">
        <v>4599031</v>
      </c>
      <c r="S80" s="40" t="s">
        <v>535</v>
      </c>
      <c r="T80" s="153">
        <v>459903100</v>
      </c>
      <c r="U80" s="40" t="s">
        <v>843</v>
      </c>
      <c r="V80" s="52" t="s">
        <v>844</v>
      </c>
      <c r="W80" s="154">
        <v>1</v>
      </c>
      <c r="X80" s="154" t="s">
        <v>69</v>
      </c>
      <c r="Y80" s="132">
        <v>2023</v>
      </c>
      <c r="Z80" s="155" t="s">
        <v>845</v>
      </c>
      <c r="AA80" s="156">
        <v>1</v>
      </c>
      <c r="AB80" s="132" t="s">
        <v>201</v>
      </c>
      <c r="AC80" s="40" t="s">
        <v>202</v>
      </c>
      <c r="AD80" s="157">
        <v>2024765630073</v>
      </c>
      <c r="AE80" s="28" t="s">
        <v>846</v>
      </c>
      <c r="AF80" s="40" t="s">
        <v>847</v>
      </c>
      <c r="AG80" s="40"/>
      <c r="AH80" s="40"/>
      <c r="AI80" s="158" t="s">
        <v>103</v>
      </c>
      <c r="AJ80" s="159">
        <v>1</v>
      </c>
      <c r="AK80" s="33" t="s">
        <v>104</v>
      </c>
      <c r="AL80" s="160">
        <v>50000000</v>
      </c>
      <c r="AM80" s="160">
        <v>0</v>
      </c>
      <c r="AN80" s="160">
        <v>0</v>
      </c>
      <c r="AO80" s="160">
        <v>0</v>
      </c>
      <c r="AP80" s="160">
        <v>0</v>
      </c>
      <c r="AQ80" s="160">
        <v>0</v>
      </c>
      <c r="AR80" s="160">
        <v>0</v>
      </c>
      <c r="AS80" s="160">
        <v>0</v>
      </c>
      <c r="AT80" s="160">
        <v>0</v>
      </c>
      <c r="AU80" s="160">
        <v>0</v>
      </c>
      <c r="AV80" s="160">
        <v>0</v>
      </c>
      <c r="AW80" s="160">
        <v>0</v>
      </c>
      <c r="AX80" s="160">
        <v>0</v>
      </c>
      <c r="AY80" s="160">
        <v>0</v>
      </c>
      <c r="AZ80" s="160">
        <v>0</v>
      </c>
      <c r="BA80" s="160">
        <v>0</v>
      </c>
      <c r="BB80" s="35">
        <f t="shared" si="2"/>
        <v>50000000</v>
      </c>
      <c r="BC80" s="36" t="s">
        <v>832</v>
      </c>
    </row>
    <row r="81" spans="1:55" ht="65.099999999999994" customHeight="1" x14ac:dyDescent="0.25">
      <c r="A81" s="4" t="s">
        <v>848</v>
      </c>
      <c r="B81" s="41" t="s">
        <v>849</v>
      </c>
      <c r="C81" s="129">
        <v>120040010</v>
      </c>
      <c r="D81" s="42" t="s">
        <v>498</v>
      </c>
      <c r="E81" s="43" t="s">
        <v>384</v>
      </c>
      <c r="F81" s="44" t="s">
        <v>499</v>
      </c>
      <c r="G81" s="44" t="s">
        <v>499</v>
      </c>
      <c r="H81" s="161" t="s">
        <v>850</v>
      </c>
      <c r="I81" s="111" t="s">
        <v>851</v>
      </c>
      <c r="J81" s="162" t="s">
        <v>852</v>
      </c>
      <c r="K81" s="163" t="s">
        <v>558</v>
      </c>
      <c r="L81" s="111" t="s">
        <v>853</v>
      </c>
      <c r="M81" s="162" t="s">
        <v>854</v>
      </c>
      <c r="N81" s="44" t="s">
        <v>855</v>
      </c>
      <c r="O81" s="164" t="s">
        <v>506</v>
      </c>
      <c r="P81" s="44">
        <v>1702</v>
      </c>
      <c r="Q81" s="164" t="s">
        <v>516</v>
      </c>
      <c r="R81" s="165">
        <v>1702010</v>
      </c>
      <c r="S81" s="164" t="s">
        <v>856</v>
      </c>
      <c r="T81" s="165">
        <v>170201000</v>
      </c>
      <c r="U81" s="164" t="s">
        <v>857</v>
      </c>
      <c r="V81" s="48" t="s">
        <v>858</v>
      </c>
      <c r="W81" s="129">
        <v>645</v>
      </c>
      <c r="X81" s="129" t="s">
        <v>69</v>
      </c>
      <c r="Y81" s="44">
        <v>2023</v>
      </c>
      <c r="Z81" s="43" t="s">
        <v>511</v>
      </c>
      <c r="AA81" s="44">
        <v>700</v>
      </c>
      <c r="AB81" s="4" t="s">
        <v>859</v>
      </c>
      <c r="AC81" s="162" t="s">
        <v>860</v>
      </c>
      <c r="AD81" s="166">
        <v>2024765630031</v>
      </c>
      <c r="AE81" s="8" t="s">
        <v>861</v>
      </c>
      <c r="AF81" s="8" t="s">
        <v>862</v>
      </c>
      <c r="AG81" s="8"/>
      <c r="AH81" s="8"/>
      <c r="AI81" s="85" t="s">
        <v>75</v>
      </c>
      <c r="AJ81" s="124">
        <v>100</v>
      </c>
      <c r="AK81" s="13" t="s">
        <v>76</v>
      </c>
      <c r="AL81" s="69">
        <v>50000000</v>
      </c>
      <c r="AM81" s="167">
        <v>0</v>
      </c>
      <c r="AN81" s="167">
        <v>0</v>
      </c>
      <c r="AO81" s="167">
        <v>0</v>
      </c>
      <c r="AP81" s="167">
        <v>0</v>
      </c>
      <c r="AQ81" s="167">
        <v>0</v>
      </c>
      <c r="AR81" s="167">
        <v>0</v>
      </c>
      <c r="AS81" s="69">
        <f>100000000</f>
        <v>100000000</v>
      </c>
      <c r="AT81" s="167">
        <v>0</v>
      </c>
      <c r="AU81" s="167">
        <v>0</v>
      </c>
      <c r="AV81" s="167">
        <v>0</v>
      </c>
      <c r="AW81" s="167">
        <v>0</v>
      </c>
      <c r="AX81" s="167">
        <v>0</v>
      </c>
      <c r="AY81" s="167">
        <v>0</v>
      </c>
      <c r="AZ81" s="167">
        <v>0</v>
      </c>
      <c r="BA81" s="167">
        <v>0</v>
      </c>
      <c r="BB81" s="168">
        <f t="shared" si="2"/>
        <v>150000000</v>
      </c>
      <c r="BC81" s="16" t="s">
        <v>514</v>
      </c>
    </row>
    <row r="82" spans="1:55" ht="65.099999999999994" customHeight="1" x14ac:dyDescent="0.25">
      <c r="A82" s="4" t="s">
        <v>848</v>
      </c>
      <c r="B82" s="41" t="s">
        <v>849</v>
      </c>
      <c r="C82" s="129">
        <v>120040010</v>
      </c>
      <c r="D82" s="42" t="s">
        <v>498</v>
      </c>
      <c r="E82" s="43" t="s">
        <v>384</v>
      </c>
      <c r="F82" s="44" t="s">
        <v>499</v>
      </c>
      <c r="G82" s="44" t="s">
        <v>499</v>
      </c>
      <c r="H82" s="111" t="s">
        <v>863</v>
      </c>
      <c r="I82" s="111" t="s">
        <v>851</v>
      </c>
      <c r="J82" s="162" t="s">
        <v>864</v>
      </c>
      <c r="K82" s="163" t="s">
        <v>503</v>
      </c>
      <c r="L82" s="111" t="s">
        <v>853</v>
      </c>
      <c r="M82" s="162" t="s">
        <v>854</v>
      </c>
      <c r="N82" s="44">
        <v>17</v>
      </c>
      <c r="O82" s="164" t="s">
        <v>506</v>
      </c>
      <c r="P82" s="44">
        <v>1702</v>
      </c>
      <c r="Q82" s="164" t="s">
        <v>516</v>
      </c>
      <c r="R82" s="165">
        <v>1702021</v>
      </c>
      <c r="S82" s="164" t="s">
        <v>517</v>
      </c>
      <c r="T82" s="165">
        <v>170202101</v>
      </c>
      <c r="U82" s="164" t="s">
        <v>280</v>
      </c>
      <c r="V82" s="48" t="s">
        <v>865</v>
      </c>
      <c r="W82" s="129">
        <v>0</v>
      </c>
      <c r="X82" s="129" t="s">
        <v>69</v>
      </c>
      <c r="Y82" s="44">
        <v>2023</v>
      </c>
      <c r="Z82" s="43" t="s">
        <v>866</v>
      </c>
      <c r="AA82" s="44">
        <v>200</v>
      </c>
      <c r="AB82" s="4" t="s">
        <v>520</v>
      </c>
      <c r="AC82" s="162" t="s">
        <v>521</v>
      </c>
      <c r="AD82" s="12">
        <v>2024765630032</v>
      </c>
      <c r="AE82" s="8" t="s">
        <v>867</v>
      </c>
      <c r="AF82" s="8" t="s">
        <v>868</v>
      </c>
      <c r="AG82" s="8"/>
      <c r="AH82" s="8"/>
      <c r="AI82" s="85" t="s">
        <v>75</v>
      </c>
      <c r="AJ82" s="124">
        <v>50</v>
      </c>
      <c r="AK82" s="13" t="s">
        <v>76</v>
      </c>
      <c r="AL82" s="69">
        <v>15000000</v>
      </c>
      <c r="AM82" s="50">
        <v>0</v>
      </c>
      <c r="AN82" s="50">
        <v>0</v>
      </c>
      <c r="AO82" s="50">
        <v>0</v>
      </c>
      <c r="AP82" s="50">
        <v>0</v>
      </c>
      <c r="AQ82" s="50">
        <v>0</v>
      </c>
      <c r="AR82" s="50">
        <v>0</v>
      </c>
      <c r="AS82" s="50">
        <v>0</v>
      </c>
      <c r="AT82" s="50">
        <v>0</v>
      </c>
      <c r="AU82" s="50">
        <v>0</v>
      </c>
      <c r="AV82" s="50">
        <v>0</v>
      </c>
      <c r="AW82" s="50">
        <v>0</v>
      </c>
      <c r="AX82" s="50">
        <v>0</v>
      </c>
      <c r="AY82" s="50">
        <v>0</v>
      </c>
      <c r="AZ82" s="50">
        <v>0</v>
      </c>
      <c r="BA82" s="50">
        <v>0</v>
      </c>
      <c r="BB82" s="15">
        <f t="shared" si="2"/>
        <v>15000000</v>
      </c>
      <c r="BC82" s="16" t="s">
        <v>514</v>
      </c>
    </row>
    <row r="83" spans="1:55" ht="65.099999999999994" customHeight="1" x14ac:dyDescent="0.25">
      <c r="A83" s="4" t="s">
        <v>848</v>
      </c>
      <c r="B83" s="41" t="s">
        <v>849</v>
      </c>
      <c r="C83" s="129">
        <v>120040010</v>
      </c>
      <c r="D83" s="42" t="s">
        <v>498</v>
      </c>
      <c r="E83" s="43" t="s">
        <v>384</v>
      </c>
      <c r="F83" s="44" t="s">
        <v>499</v>
      </c>
      <c r="G83" s="44" t="s">
        <v>499</v>
      </c>
      <c r="H83" s="111" t="s">
        <v>869</v>
      </c>
      <c r="I83" s="111" t="s">
        <v>851</v>
      </c>
      <c r="J83" s="162" t="s">
        <v>852</v>
      </c>
      <c r="K83" s="163" t="s">
        <v>503</v>
      </c>
      <c r="L83" s="111" t="s">
        <v>853</v>
      </c>
      <c r="M83" s="162" t="s">
        <v>854</v>
      </c>
      <c r="N83" s="44">
        <v>17</v>
      </c>
      <c r="O83" s="164" t="s">
        <v>506</v>
      </c>
      <c r="P83" s="44">
        <v>1702</v>
      </c>
      <c r="Q83" s="164" t="s">
        <v>516</v>
      </c>
      <c r="R83" s="165">
        <v>1702025</v>
      </c>
      <c r="S83" s="164" t="s">
        <v>870</v>
      </c>
      <c r="T83" s="165">
        <v>170202500</v>
      </c>
      <c r="U83" s="164" t="s">
        <v>871</v>
      </c>
      <c r="V83" s="48" t="s">
        <v>872</v>
      </c>
      <c r="W83" s="44">
        <v>0</v>
      </c>
      <c r="X83" s="129" t="s">
        <v>69</v>
      </c>
      <c r="Y83" s="44">
        <v>2023</v>
      </c>
      <c r="Z83" s="43" t="s">
        <v>511</v>
      </c>
      <c r="AA83" s="44">
        <v>8</v>
      </c>
      <c r="AB83" s="4" t="s">
        <v>520</v>
      </c>
      <c r="AC83" s="162" t="s">
        <v>521</v>
      </c>
      <c r="AD83" s="12" t="s">
        <v>364</v>
      </c>
      <c r="AE83" s="9" t="s">
        <v>364</v>
      </c>
      <c r="AF83" s="9" t="s">
        <v>364</v>
      </c>
      <c r="AG83" s="9" t="s">
        <v>364</v>
      </c>
      <c r="AH83" s="9" t="s">
        <v>364</v>
      </c>
      <c r="AI83" s="85" t="s">
        <v>75</v>
      </c>
      <c r="AJ83" s="124">
        <v>0</v>
      </c>
      <c r="AK83" s="13" t="s">
        <v>76</v>
      </c>
      <c r="AL83" s="69">
        <v>0</v>
      </c>
      <c r="AM83" s="69">
        <v>0</v>
      </c>
      <c r="AN83" s="69">
        <v>0</v>
      </c>
      <c r="AO83" s="69">
        <v>0</v>
      </c>
      <c r="AP83" s="69">
        <v>0</v>
      </c>
      <c r="AQ83" s="69">
        <v>0</v>
      </c>
      <c r="AR83" s="69">
        <v>0</v>
      </c>
      <c r="AS83" s="69">
        <v>0</v>
      </c>
      <c r="AT83" s="69">
        <v>0</v>
      </c>
      <c r="AU83" s="69">
        <v>0</v>
      </c>
      <c r="AV83" s="69">
        <v>0</v>
      </c>
      <c r="AW83" s="69">
        <v>0</v>
      </c>
      <c r="AX83" s="69">
        <v>0</v>
      </c>
      <c r="AY83" s="69">
        <v>0</v>
      </c>
      <c r="AZ83" s="69">
        <v>0</v>
      </c>
      <c r="BA83" s="69">
        <v>0</v>
      </c>
      <c r="BB83" s="15">
        <f t="shared" si="2"/>
        <v>0</v>
      </c>
      <c r="BC83" s="16" t="s">
        <v>514</v>
      </c>
    </row>
    <row r="84" spans="1:55" ht="65.099999999999994" customHeight="1" x14ac:dyDescent="0.25">
      <c r="A84" s="24" t="s">
        <v>848</v>
      </c>
      <c r="B84" s="25" t="s">
        <v>849</v>
      </c>
      <c r="C84" s="130">
        <v>120040010</v>
      </c>
      <c r="D84" s="51" t="s">
        <v>498</v>
      </c>
      <c r="E84" s="38" t="s">
        <v>384</v>
      </c>
      <c r="F84" s="39" t="s">
        <v>499</v>
      </c>
      <c r="G84" s="39" t="s">
        <v>499</v>
      </c>
      <c r="H84" s="97" t="s">
        <v>873</v>
      </c>
      <c r="I84" s="96" t="s">
        <v>851</v>
      </c>
      <c r="J84" s="97" t="s">
        <v>785</v>
      </c>
      <c r="K84" s="24" t="s">
        <v>874</v>
      </c>
      <c r="L84" s="97" t="s">
        <v>875</v>
      </c>
      <c r="M84" s="97" t="s">
        <v>760</v>
      </c>
      <c r="N84" s="29">
        <v>17</v>
      </c>
      <c r="O84" s="97" t="s">
        <v>506</v>
      </c>
      <c r="P84" s="24">
        <v>1709</v>
      </c>
      <c r="Q84" s="97" t="s">
        <v>876</v>
      </c>
      <c r="R84" s="32">
        <v>1709112</v>
      </c>
      <c r="S84" s="97" t="s">
        <v>877</v>
      </c>
      <c r="T84" s="32">
        <v>170911200</v>
      </c>
      <c r="U84" s="97" t="s">
        <v>877</v>
      </c>
      <c r="V84" s="136" t="s">
        <v>878</v>
      </c>
      <c r="W84" s="169">
        <v>1</v>
      </c>
      <c r="X84" s="24" t="s">
        <v>69</v>
      </c>
      <c r="Y84" s="24">
        <v>2022</v>
      </c>
      <c r="Z84" s="25" t="s">
        <v>879</v>
      </c>
      <c r="AA84" s="24">
        <v>1</v>
      </c>
      <c r="AB84" s="24" t="s">
        <v>880</v>
      </c>
      <c r="AC84" s="97" t="s">
        <v>881</v>
      </c>
      <c r="AD84" s="130" t="s">
        <v>364</v>
      </c>
      <c r="AE84" s="29" t="s">
        <v>364</v>
      </c>
      <c r="AF84" s="29" t="s">
        <v>364</v>
      </c>
      <c r="AG84" s="29" t="s">
        <v>364</v>
      </c>
      <c r="AH84" s="29" t="s">
        <v>364</v>
      </c>
      <c r="AI84" s="140" t="s">
        <v>75</v>
      </c>
      <c r="AJ84" s="130">
        <v>0</v>
      </c>
      <c r="AK84" s="33" t="s">
        <v>76</v>
      </c>
      <c r="AL84" s="121">
        <v>0</v>
      </c>
      <c r="AM84" s="121">
        <v>0</v>
      </c>
      <c r="AN84" s="121">
        <v>0</v>
      </c>
      <c r="AO84" s="121">
        <v>0</v>
      </c>
      <c r="AP84" s="121">
        <v>0</v>
      </c>
      <c r="AQ84" s="121">
        <v>0</v>
      </c>
      <c r="AR84" s="121">
        <v>0</v>
      </c>
      <c r="AS84" s="121">
        <v>0</v>
      </c>
      <c r="AT84" s="121">
        <v>0</v>
      </c>
      <c r="AU84" s="121">
        <v>0</v>
      </c>
      <c r="AV84" s="121">
        <v>0</v>
      </c>
      <c r="AW84" s="121">
        <v>0</v>
      </c>
      <c r="AX84" s="121">
        <v>0</v>
      </c>
      <c r="AY84" s="121">
        <v>0</v>
      </c>
      <c r="AZ84" s="121">
        <v>0</v>
      </c>
      <c r="BA84" s="121">
        <v>0</v>
      </c>
      <c r="BB84" s="35">
        <f t="shared" si="2"/>
        <v>0</v>
      </c>
      <c r="BC84" s="36" t="s">
        <v>768</v>
      </c>
    </row>
    <row r="85" spans="1:55" ht="65.099999999999994" customHeight="1" x14ac:dyDescent="0.25">
      <c r="A85" s="24" t="s">
        <v>848</v>
      </c>
      <c r="B85" s="25" t="s">
        <v>849</v>
      </c>
      <c r="C85" s="130">
        <v>120040010</v>
      </c>
      <c r="D85" s="51" t="s">
        <v>498</v>
      </c>
      <c r="E85" s="38" t="s">
        <v>384</v>
      </c>
      <c r="F85" s="39" t="s">
        <v>499</v>
      </c>
      <c r="G85" s="39" t="s">
        <v>499</v>
      </c>
      <c r="H85" s="97" t="s">
        <v>882</v>
      </c>
      <c r="I85" s="96" t="s">
        <v>851</v>
      </c>
      <c r="J85" s="97" t="s">
        <v>785</v>
      </c>
      <c r="K85" s="24" t="s">
        <v>874</v>
      </c>
      <c r="L85" s="97" t="s">
        <v>875</v>
      </c>
      <c r="M85" s="97" t="s">
        <v>760</v>
      </c>
      <c r="N85" s="29">
        <v>17</v>
      </c>
      <c r="O85" s="97" t="s">
        <v>506</v>
      </c>
      <c r="P85" s="24" t="s">
        <v>883</v>
      </c>
      <c r="Q85" s="97" t="s">
        <v>876</v>
      </c>
      <c r="R85" s="32">
        <v>1709013</v>
      </c>
      <c r="S85" s="97" t="s">
        <v>884</v>
      </c>
      <c r="T85" s="32">
        <v>170901300</v>
      </c>
      <c r="U85" s="97" t="s">
        <v>884</v>
      </c>
      <c r="V85" s="136" t="s">
        <v>885</v>
      </c>
      <c r="W85" s="24">
        <v>0</v>
      </c>
      <c r="X85" s="24" t="s">
        <v>69</v>
      </c>
      <c r="Y85" s="24">
        <v>2023</v>
      </c>
      <c r="Z85" s="25" t="s">
        <v>819</v>
      </c>
      <c r="AA85" s="24">
        <v>1</v>
      </c>
      <c r="AB85" s="24" t="s">
        <v>880</v>
      </c>
      <c r="AC85" s="97" t="s">
        <v>881</v>
      </c>
      <c r="AD85" s="130" t="s">
        <v>364</v>
      </c>
      <c r="AE85" s="29" t="s">
        <v>364</v>
      </c>
      <c r="AF85" s="29" t="s">
        <v>364</v>
      </c>
      <c r="AG85" s="29" t="s">
        <v>364</v>
      </c>
      <c r="AH85" s="29" t="s">
        <v>364</v>
      </c>
      <c r="AI85" s="140" t="s">
        <v>75</v>
      </c>
      <c r="AJ85" s="130">
        <v>0</v>
      </c>
      <c r="AK85" s="33" t="s">
        <v>76</v>
      </c>
      <c r="AL85" s="121">
        <v>0</v>
      </c>
      <c r="AM85" s="121">
        <v>0</v>
      </c>
      <c r="AN85" s="121">
        <v>0</v>
      </c>
      <c r="AO85" s="121">
        <v>0</v>
      </c>
      <c r="AP85" s="121">
        <v>0</v>
      </c>
      <c r="AQ85" s="121">
        <v>0</v>
      </c>
      <c r="AR85" s="121">
        <v>0</v>
      </c>
      <c r="AS85" s="121">
        <v>0</v>
      </c>
      <c r="AT85" s="121">
        <v>0</v>
      </c>
      <c r="AU85" s="121">
        <v>0</v>
      </c>
      <c r="AV85" s="121">
        <v>0</v>
      </c>
      <c r="AW85" s="121">
        <v>0</v>
      </c>
      <c r="AX85" s="121">
        <v>0</v>
      </c>
      <c r="AY85" s="121">
        <v>0</v>
      </c>
      <c r="AZ85" s="121">
        <v>0</v>
      </c>
      <c r="BA85" s="121">
        <v>0</v>
      </c>
      <c r="BB85" s="35">
        <f t="shared" si="2"/>
        <v>0</v>
      </c>
      <c r="BC85" s="36" t="s">
        <v>768</v>
      </c>
    </row>
    <row r="86" spans="1:55" ht="65.099999999999994" customHeight="1" x14ac:dyDescent="0.25">
      <c r="A86" s="24" t="s">
        <v>848</v>
      </c>
      <c r="B86" s="25" t="s">
        <v>849</v>
      </c>
      <c r="C86" s="130">
        <v>280010002</v>
      </c>
      <c r="D86" s="51" t="s">
        <v>886</v>
      </c>
      <c r="E86" s="38" t="s">
        <v>384</v>
      </c>
      <c r="F86" s="39">
        <v>5</v>
      </c>
      <c r="G86" s="39">
        <v>5</v>
      </c>
      <c r="H86" s="91" t="s">
        <v>887</v>
      </c>
      <c r="I86" s="92" t="s">
        <v>888</v>
      </c>
      <c r="J86" s="92" t="s">
        <v>889</v>
      </c>
      <c r="K86" s="93" t="s">
        <v>890</v>
      </c>
      <c r="L86" s="92" t="s">
        <v>891</v>
      </c>
      <c r="M86" s="92" t="s">
        <v>892</v>
      </c>
      <c r="N86" s="93">
        <v>35</v>
      </c>
      <c r="O86" s="92" t="s">
        <v>893</v>
      </c>
      <c r="P86" s="93">
        <v>3502</v>
      </c>
      <c r="Q86" s="92" t="s">
        <v>894</v>
      </c>
      <c r="R86" s="94">
        <v>3502046</v>
      </c>
      <c r="S86" s="92" t="s">
        <v>895</v>
      </c>
      <c r="T86" s="94">
        <v>350204600</v>
      </c>
      <c r="U86" s="170" t="s">
        <v>896</v>
      </c>
      <c r="V86" s="97" t="s">
        <v>897</v>
      </c>
      <c r="W86" s="98">
        <v>9</v>
      </c>
      <c r="X86" s="24" t="s">
        <v>69</v>
      </c>
      <c r="Y86" s="93" t="s">
        <v>406</v>
      </c>
      <c r="Z86" s="99" t="s">
        <v>898</v>
      </c>
      <c r="AA86" s="93">
        <v>9</v>
      </c>
      <c r="AB86" s="93" t="s">
        <v>302</v>
      </c>
      <c r="AC86" s="170" t="s">
        <v>303</v>
      </c>
      <c r="AD86" s="103">
        <v>2023765630028</v>
      </c>
      <c r="AE86" s="28" t="s">
        <v>899</v>
      </c>
      <c r="AF86" s="28" t="s">
        <v>900</v>
      </c>
      <c r="AG86" s="28"/>
      <c r="AH86" s="28"/>
      <c r="AI86" s="171" t="s">
        <v>75</v>
      </c>
      <c r="AJ86" s="100">
        <v>2.25</v>
      </c>
      <c r="AK86" s="33" t="s">
        <v>76</v>
      </c>
      <c r="AL86" s="121">
        <v>50000000</v>
      </c>
      <c r="AM86" s="121">
        <v>0</v>
      </c>
      <c r="AN86" s="121">
        <v>0</v>
      </c>
      <c r="AO86" s="121">
        <v>0</v>
      </c>
      <c r="AP86" s="121">
        <v>0</v>
      </c>
      <c r="AQ86" s="121">
        <v>0</v>
      </c>
      <c r="AR86" s="121">
        <v>0</v>
      </c>
      <c r="AS86" s="121">
        <v>0</v>
      </c>
      <c r="AT86" s="121">
        <v>0</v>
      </c>
      <c r="AU86" s="121">
        <v>0</v>
      </c>
      <c r="AV86" s="121">
        <v>0</v>
      </c>
      <c r="AW86" s="121">
        <v>0</v>
      </c>
      <c r="AX86" s="121">
        <v>0</v>
      </c>
      <c r="AY86" s="121">
        <v>0</v>
      </c>
      <c r="AZ86" s="121">
        <v>0</v>
      </c>
      <c r="BA86" s="121">
        <v>0</v>
      </c>
      <c r="BB86" s="35">
        <f t="shared" si="2"/>
        <v>50000000</v>
      </c>
      <c r="BC86" s="36" t="s">
        <v>390</v>
      </c>
    </row>
    <row r="87" spans="1:55" ht="65.099999999999994" customHeight="1" x14ac:dyDescent="0.25">
      <c r="A87" s="24" t="s">
        <v>848</v>
      </c>
      <c r="B87" s="25" t="s">
        <v>849</v>
      </c>
      <c r="C87" s="130">
        <v>120210004</v>
      </c>
      <c r="D87" s="51" t="s">
        <v>806</v>
      </c>
      <c r="E87" s="38" t="s">
        <v>57</v>
      </c>
      <c r="F87" s="39" t="s">
        <v>807</v>
      </c>
      <c r="G87" s="39" t="s">
        <v>807</v>
      </c>
      <c r="H87" s="172" t="s">
        <v>901</v>
      </c>
      <c r="I87" s="97" t="s">
        <v>888</v>
      </c>
      <c r="J87" s="97" t="s">
        <v>902</v>
      </c>
      <c r="K87" s="24" t="s">
        <v>890</v>
      </c>
      <c r="L87" s="97" t="s">
        <v>891</v>
      </c>
      <c r="M87" s="97" t="s">
        <v>892</v>
      </c>
      <c r="N87" s="24">
        <v>35</v>
      </c>
      <c r="O87" s="173" t="s">
        <v>893</v>
      </c>
      <c r="P87" s="24" t="s">
        <v>903</v>
      </c>
      <c r="Q87" s="97" t="s">
        <v>894</v>
      </c>
      <c r="R87" s="32">
        <v>3502002</v>
      </c>
      <c r="S87" s="97" t="s">
        <v>207</v>
      </c>
      <c r="T87" s="32">
        <v>350200200</v>
      </c>
      <c r="U87" s="174" t="s">
        <v>904</v>
      </c>
      <c r="V87" s="52" t="s">
        <v>905</v>
      </c>
      <c r="W87" s="175">
        <v>0</v>
      </c>
      <c r="X87" s="24" t="s">
        <v>69</v>
      </c>
      <c r="Y87" s="24" t="s">
        <v>906</v>
      </c>
      <c r="Z87" s="25" t="s">
        <v>907</v>
      </c>
      <c r="AA87" s="24">
        <v>1</v>
      </c>
      <c r="AB87" s="24" t="s">
        <v>908</v>
      </c>
      <c r="AC87" s="97" t="s">
        <v>909</v>
      </c>
      <c r="AD87" s="176" t="s">
        <v>364</v>
      </c>
      <c r="AE87" s="176" t="s">
        <v>364</v>
      </c>
      <c r="AF87" s="176" t="s">
        <v>364</v>
      </c>
      <c r="AG87" s="176" t="s">
        <v>364</v>
      </c>
      <c r="AH87" s="176" t="s">
        <v>364</v>
      </c>
      <c r="AI87" s="177"/>
      <c r="AJ87" s="176">
        <v>0</v>
      </c>
      <c r="AK87" s="33" t="s">
        <v>76</v>
      </c>
      <c r="AL87" s="121">
        <v>0</v>
      </c>
      <c r="AM87" s="121">
        <v>0</v>
      </c>
      <c r="AN87" s="121">
        <v>0</v>
      </c>
      <c r="AO87" s="121">
        <v>0</v>
      </c>
      <c r="AP87" s="121">
        <v>0</v>
      </c>
      <c r="AQ87" s="121">
        <v>0</v>
      </c>
      <c r="AR87" s="121">
        <v>0</v>
      </c>
      <c r="AS87" s="121">
        <v>0</v>
      </c>
      <c r="AT87" s="121">
        <v>0</v>
      </c>
      <c r="AU87" s="121">
        <v>0</v>
      </c>
      <c r="AV87" s="121">
        <v>0</v>
      </c>
      <c r="AW87" s="121">
        <v>0</v>
      </c>
      <c r="AX87" s="121">
        <v>0</v>
      </c>
      <c r="AY87" s="121">
        <v>0</v>
      </c>
      <c r="AZ87" s="121">
        <v>0</v>
      </c>
      <c r="BA87" s="121">
        <v>0</v>
      </c>
      <c r="BB87" s="35">
        <f t="shared" si="2"/>
        <v>0</v>
      </c>
      <c r="BC87" s="36" t="s">
        <v>390</v>
      </c>
    </row>
    <row r="88" spans="1:55" ht="65.099999999999994" customHeight="1" x14ac:dyDescent="0.25">
      <c r="A88" s="24" t="s">
        <v>848</v>
      </c>
      <c r="B88" s="25" t="s">
        <v>849</v>
      </c>
      <c r="C88" s="24">
        <v>120210004</v>
      </c>
      <c r="D88" s="51" t="s">
        <v>806</v>
      </c>
      <c r="E88" s="38" t="s">
        <v>57</v>
      </c>
      <c r="F88" s="144" t="s">
        <v>807</v>
      </c>
      <c r="G88" s="144" t="s">
        <v>807</v>
      </c>
      <c r="H88" s="97" t="s">
        <v>910</v>
      </c>
      <c r="I88" s="97" t="s">
        <v>911</v>
      </c>
      <c r="J88" s="97" t="s">
        <v>912</v>
      </c>
      <c r="K88" s="24" t="s">
        <v>558</v>
      </c>
      <c r="L88" s="97" t="s">
        <v>913</v>
      </c>
      <c r="M88" s="97" t="s">
        <v>914</v>
      </c>
      <c r="N88" s="24">
        <v>35</v>
      </c>
      <c r="O88" s="97" t="s">
        <v>893</v>
      </c>
      <c r="P88" s="24" t="s">
        <v>903</v>
      </c>
      <c r="Q88" s="97" t="s">
        <v>894</v>
      </c>
      <c r="R88" s="24">
        <v>3502011</v>
      </c>
      <c r="S88" s="97" t="s">
        <v>915</v>
      </c>
      <c r="T88" s="24">
        <v>350201100</v>
      </c>
      <c r="U88" s="97" t="s">
        <v>916</v>
      </c>
      <c r="V88" s="52" t="s">
        <v>917</v>
      </c>
      <c r="W88" s="175">
        <v>5736</v>
      </c>
      <c r="X88" s="175" t="s">
        <v>69</v>
      </c>
      <c r="Y88" s="24" t="s">
        <v>670</v>
      </c>
      <c r="Z88" s="25" t="s">
        <v>918</v>
      </c>
      <c r="AA88" s="24">
        <v>6022</v>
      </c>
      <c r="AB88" s="24" t="s">
        <v>217</v>
      </c>
      <c r="AC88" s="97" t="s">
        <v>218</v>
      </c>
      <c r="AD88" s="81">
        <v>2024765630004</v>
      </c>
      <c r="AE88" s="28" t="s">
        <v>919</v>
      </c>
      <c r="AF88" s="28" t="s">
        <v>920</v>
      </c>
      <c r="AG88" s="28"/>
      <c r="AH88" s="28"/>
      <c r="AI88" s="82" t="s">
        <v>75</v>
      </c>
      <c r="AJ88" s="120">
        <v>1200</v>
      </c>
      <c r="AK88" s="33" t="s">
        <v>76</v>
      </c>
      <c r="AL88" s="121">
        <v>70000000</v>
      </c>
      <c r="AM88" s="121">
        <v>0</v>
      </c>
      <c r="AN88" s="121">
        <v>0</v>
      </c>
      <c r="AO88" s="121">
        <v>0</v>
      </c>
      <c r="AP88" s="121">
        <v>0</v>
      </c>
      <c r="AQ88" s="121">
        <v>0</v>
      </c>
      <c r="AR88" s="121">
        <v>0</v>
      </c>
      <c r="AS88" s="121">
        <v>50000000</v>
      </c>
      <c r="AT88" s="121">
        <v>37625578.700000003</v>
      </c>
      <c r="AU88" s="121">
        <v>0</v>
      </c>
      <c r="AV88" s="121">
        <v>0</v>
      </c>
      <c r="AW88" s="121">
        <v>0</v>
      </c>
      <c r="AX88" s="121">
        <v>0</v>
      </c>
      <c r="AY88" s="121">
        <v>0</v>
      </c>
      <c r="AZ88" s="121">
        <v>0</v>
      </c>
      <c r="BA88" s="121">
        <v>0</v>
      </c>
      <c r="BB88" s="35">
        <f t="shared" si="2"/>
        <v>157625578.69999999</v>
      </c>
      <c r="BC88" s="36" t="s">
        <v>921</v>
      </c>
    </row>
    <row r="89" spans="1:55" ht="65.099999999999994" customHeight="1" x14ac:dyDescent="0.25">
      <c r="A89" s="24" t="s">
        <v>848</v>
      </c>
      <c r="B89" s="25" t="s">
        <v>849</v>
      </c>
      <c r="C89" s="24">
        <v>120210004</v>
      </c>
      <c r="D89" s="51" t="s">
        <v>806</v>
      </c>
      <c r="E89" s="38" t="s">
        <v>57</v>
      </c>
      <c r="F89" s="144" t="s">
        <v>807</v>
      </c>
      <c r="G89" s="144" t="s">
        <v>807</v>
      </c>
      <c r="H89" s="97" t="s">
        <v>910</v>
      </c>
      <c r="I89" s="97" t="s">
        <v>911</v>
      </c>
      <c r="J89" s="28" t="s">
        <v>912</v>
      </c>
      <c r="K89" s="29" t="s">
        <v>558</v>
      </c>
      <c r="L89" s="97" t="s">
        <v>913</v>
      </c>
      <c r="M89" s="28" t="s">
        <v>914</v>
      </c>
      <c r="N89" s="29">
        <v>35</v>
      </c>
      <c r="O89" s="28" t="s">
        <v>893</v>
      </c>
      <c r="P89" s="29" t="s">
        <v>903</v>
      </c>
      <c r="Q89" s="28" t="s">
        <v>894</v>
      </c>
      <c r="R89" s="39">
        <v>3502012</v>
      </c>
      <c r="S89" s="28" t="s">
        <v>922</v>
      </c>
      <c r="T89" s="29">
        <v>350201205</v>
      </c>
      <c r="U89" s="28" t="s">
        <v>923</v>
      </c>
      <c r="V89" s="52" t="s">
        <v>924</v>
      </c>
      <c r="W89" s="45">
        <v>1</v>
      </c>
      <c r="X89" s="175" t="s">
        <v>69</v>
      </c>
      <c r="Y89" s="29">
        <v>2015</v>
      </c>
      <c r="Z89" s="31" t="s">
        <v>925</v>
      </c>
      <c r="AA89" s="29">
        <v>1</v>
      </c>
      <c r="AB89" s="24" t="s">
        <v>926</v>
      </c>
      <c r="AC89" s="97" t="s">
        <v>927</v>
      </c>
      <c r="AD89" s="81">
        <v>2024765630002</v>
      </c>
      <c r="AE89" s="28" t="s">
        <v>928</v>
      </c>
      <c r="AF89" s="28" t="s">
        <v>929</v>
      </c>
      <c r="AG89" s="28"/>
      <c r="AH89" s="28"/>
      <c r="AI89" s="82" t="s">
        <v>103</v>
      </c>
      <c r="AJ89" s="120">
        <v>1</v>
      </c>
      <c r="AK89" s="33" t="s">
        <v>104</v>
      </c>
      <c r="AL89" s="121">
        <v>22000000</v>
      </c>
      <c r="AM89" s="121">
        <v>0</v>
      </c>
      <c r="AN89" s="121">
        <v>0</v>
      </c>
      <c r="AO89" s="121">
        <v>0</v>
      </c>
      <c r="AP89" s="121">
        <v>0</v>
      </c>
      <c r="AQ89" s="121">
        <v>0</v>
      </c>
      <c r="AR89" s="121">
        <v>0</v>
      </c>
      <c r="AS89" s="121">
        <v>0</v>
      </c>
      <c r="AT89" s="121">
        <v>100000000</v>
      </c>
      <c r="AU89" s="121">
        <v>0</v>
      </c>
      <c r="AV89" s="121">
        <v>0</v>
      </c>
      <c r="AW89" s="121">
        <v>0</v>
      </c>
      <c r="AX89" s="121">
        <v>0</v>
      </c>
      <c r="AY89" s="121">
        <v>0</v>
      </c>
      <c r="AZ89" s="121">
        <v>0</v>
      </c>
      <c r="BA89" s="121">
        <v>0</v>
      </c>
      <c r="BB89" s="35">
        <f t="shared" si="2"/>
        <v>122000000</v>
      </c>
      <c r="BC89" s="36" t="s">
        <v>921</v>
      </c>
    </row>
    <row r="90" spans="1:55" ht="65.099999999999994" customHeight="1" x14ac:dyDescent="0.25">
      <c r="A90" s="4" t="s">
        <v>848</v>
      </c>
      <c r="B90" s="41" t="s">
        <v>849</v>
      </c>
      <c r="C90" s="4">
        <v>120210004</v>
      </c>
      <c r="D90" s="42" t="s">
        <v>806</v>
      </c>
      <c r="E90" s="43" t="s">
        <v>57</v>
      </c>
      <c r="F90" s="146" t="s">
        <v>807</v>
      </c>
      <c r="G90" s="146" t="s">
        <v>807</v>
      </c>
      <c r="H90" s="162" t="s">
        <v>930</v>
      </c>
      <c r="I90" s="162" t="s">
        <v>911</v>
      </c>
      <c r="J90" s="162" t="s">
        <v>931</v>
      </c>
      <c r="K90" s="4" t="s">
        <v>874</v>
      </c>
      <c r="L90" s="162" t="s">
        <v>913</v>
      </c>
      <c r="M90" s="162" t="s">
        <v>932</v>
      </c>
      <c r="N90" s="9">
        <v>36</v>
      </c>
      <c r="O90" s="162" t="s">
        <v>933</v>
      </c>
      <c r="P90" s="4">
        <v>3602</v>
      </c>
      <c r="Q90" s="162" t="s">
        <v>934</v>
      </c>
      <c r="R90" s="4">
        <v>3602004</v>
      </c>
      <c r="S90" s="162" t="s">
        <v>935</v>
      </c>
      <c r="T90" s="4">
        <v>360200400</v>
      </c>
      <c r="U90" s="162" t="s">
        <v>936</v>
      </c>
      <c r="V90" s="48" t="s">
        <v>937</v>
      </c>
      <c r="W90" s="178">
        <v>687</v>
      </c>
      <c r="X90" s="178" t="s">
        <v>69</v>
      </c>
      <c r="Y90" s="4" t="s">
        <v>670</v>
      </c>
      <c r="Z90" s="41" t="s">
        <v>918</v>
      </c>
      <c r="AA90" s="4">
        <v>725</v>
      </c>
      <c r="AB90" s="4" t="s">
        <v>938</v>
      </c>
      <c r="AC90" s="162" t="s">
        <v>939</v>
      </c>
      <c r="AD90" s="67">
        <v>2024765630001</v>
      </c>
      <c r="AE90" s="8" t="s">
        <v>940</v>
      </c>
      <c r="AF90" s="8" t="s">
        <v>941</v>
      </c>
      <c r="AG90" s="8"/>
      <c r="AH90" s="8"/>
      <c r="AI90" s="85" t="s">
        <v>103</v>
      </c>
      <c r="AJ90" s="124">
        <v>80</v>
      </c>
      <c r="AK90" s="13" t="s">
        <v>76</v>
      </c>
      <c r="AL90" s="69">
        <v>30000000</v>
      </c>
      <c r="AM90" s="69">
        <v>0</v>
      </c>
      <c r="AN90" s="69">
        <v>0</v>
      </c>
      <c r="AO90" s="69">
        <v>0</v>
      </c>
      <c r="AP90" s="69">
        <v>0</v>
      </c>
      <c r="AQ90" s="69">
        <v>0</v>
      </c>
      <c r="AR90" s="69">
        <v>0</v>
      </c>
      <c r="AS90" s="69">
        <v>0</v>
      </c>
      <c r="AT90" s="69">
        <v>0</v>
      </c>
      <c r="AU90" s="69">
        <v>0</v>
      </c>
      <c r="AV90" s="69">
        <v>0</v>
      </c>
      <c r="AW90" s="69">
        <v>0</v>
      </c>
      <c r="AX90" s="69">
        <v>0</v>
      </c>
      <c r="AY90" s="69">
        <v>0</v>
      </c>
      <c r="AZ90" s="69">
        <v>0</v>
      </c>
      <c r="BA90" s="69">
        <v>0</v>
      </c>
      <c r="BB90" s="15">
        <f t="shared" si="2"/>
        <v>30000000</v>
      </c>
      <c r="BC90" s="16" t="s">
        <v>921</v>
      </c>
    </row>
    <row r="91" spans="1:55" ht="65.099999999999994" customHeight="1" x14ac:dyDescent="0.25">
      <c r="A91" s="24" t="s">
        <v>942</v>
      </c>
      <c r="B91" s="25" t="s">
        <v>943</v>
      </c>
      <c r="C91" s="24">
        <v>80020004</v>
      </c>
      <c r="D91" s="51" t="s">
        <v>944</v>
      </c>
      <c r="E91" s="38" t="s">
        <v>264</v>
      </c>
      <c r="F91" s="39">
        <v>88.89</v>
      </c>
      <c r="G91" s="87">
        <v>95</v>
      </c>
      <c r="H91" s="28" t="s">
        <v>945</v>
      </c>
      <c r="I91" s="28" t="s">
        <v>946</v>
      </c>
      <c r="J91" s="28" t="s">
        <v>947</v>
      </c>
      <c r="K91" s="29" t="s">
        <v>61</v>
      </c>
      <c r="L91" s="28" t="s">
        <v>948</v>
      </c>
      <c r="M91" s="28" t="s">
        <v>464</v>
      </c>
      <c r="N91" s="29">
        <v>45</v>
      </c>
      <c r="O91" s="28" t="s">
        <v>157</v>
      </c>
      <c r="P91" s="29">
        <v>4599</v>
      </c>
      <c r="Q91" s="28" t="s">
        <v>842</v>
      </c>
      <c r="R91" s="30" t="s">
        <v>949</v>
      </c>
      <c r="S91" s="28" t="s">
        <v>950</v>
      </c>
      <c r="T91" s="30">
        <v>459903600</v>
      </c>
      <c r="U91" s="28" t="s">
        <v>951</v>
      </c>
      <c r="V91" s="52" t="s">
        <v>952</v>
      </c>
      <c r="W91" s="29">
        <v>1</v>
      </c>
      <c r="X91" s="175" t="s">
        <v>69</v>
      </c>
      <c r="Y91" s="29">
        <v>2023</v>
      </c>
      <c r="Z91" s="25" t="s">
        <v>953</v>
      </c>
      <c r="AA91" s="24">
        <v>1</v>
      </c>
      <c r="AB91" s="24" t="s">
        <v>201</v>
      </c>
      <c r="AC91" s="97" t="s">
        <v>202</v>
      </c>
      <c r="AD91" s="30">
        <v>2024765630039</v>
      </c>
      <c r="AE91" s="28" t="s">
        <v>954</v>
      </c>
      <c r="AF91" s="28" t="s">
        <v>955</v>
      </c>
      <c r="AG91" s="28"/>
      <c r="AH91" s="28"/>
      <c r="AI91" s="120" t="s">
        <v>103</v>
      </c>
      <c r="AJ91" s="130">
        <v>1</v>
      </c>
      <c r="AK91" s="33" t="s">
        <v>104</v>
      </c>
      <c r="AL91" s="121">
        <v>37000000</v>
      </c>
      <c r="AM91" s="121">
        <v>0</v>
      </c>
      <c r="AN91" s="121">
        <v>0</v>
      </c>
      <c r="AO91" s="121">
        <v>0</v>
      </c>
      <c r="AP91" s="121">
        <v>0</v>
      </c>
      <c r="AQ91" s="121">
        <v>0</v>
      </c>
      <c r="AR91" s="121">
        <v>0</v>
      </c>
      <c r="AS91" s="121">
        <v>0</v>
      </c>
      <c r="AT91" s="121">
        <v>0</v>
      </c>
      <c r="AU91" s="121">
        <v>0</v>
      </c>
      <c r="AV91" s="121">
        <v>0</v>
      </c>
      <c r="AW91" s="121">
        <v>0</v>
      </c>
      <c r="AX91" s="121">
        <v>0</v>
      </c>
      <c r="AY91" s="121">
        <v>0</v>
      </c>
      <c r="AZ91" s="121">
        <v>0</v>
      </c>
      <c r="BA91" s="121">
        <v>0</v>
      </c>
      <c r="BB91" s="35">
        <f t="shared" si="2"/>
        <v>37000000</v>
      </c>
      <c r="BC91" s="36" t="s">
        <v>956</v>
      </c>
    </row>
    <row r="92" spans="1:55" ht="65.099999999999994" customHeight="1" x14ac:dyDescent="0.25">
      <c r="A92" s="24" t="s">
        <v>942</v>
      </c>
      <c r="B92" s="25" t="s">
        <v>943</v>
      </c>
      <c r="C92" s="24">
        <v>80020004</v>
      </c>
      <c r="D92" s="51" t="s">
        <v>944</v>
      </c>
      <c r="E92" s="38" t="s">
        <v>264</v>
      </c>
      <c r="F92" s="39">
        <v>88.89</v>
      </c>
      <c r="G92" s="87">
        <v>95</v>
      </c>
      <c r="H92" s="97" t="s">
        <v>957</v>
      </c>
      <c r="I92" s="97" t="s">
        <v>946</v>
      </c>
      <c r="J92" s="97" t="s">
        <v>958</v>
      </c>
      <c r="K92" s="29" t="s">
        <v>61</v>
      </c>
      <c r="L92" s="97" t="s">
        <v>959</v>
      </c>
      <c r="M92" s="97" t="s">
        <v>464</v>
      </c>
      <c r="N92" s="24">
        <v>45</v>
      </c>
      <c r="O92" s="97" t="s">
        <v>157</v>
      </c>
      <c r="P92" s="24" t="s">
        <v>960</v>
      </c>
      <c r="Q92" s="97" t="s">
        <v>842</v>
      </c>
      <c r="R92" s="179" t="s">
        <v>961</v>
      </c>
      <c r="S92" s="97" t="s">
        <v>962</v>
      </c>
      <c r="T92" s="32">
        <v>459902903</v>
      </c>
      <c r="U92" s="97" t="s">
        <v>963</v>
      </c>
      <c r="V92" s="52" t="s">
        <v>964</v>
      </c>
      <c r="W92" s="24">
        <v>0</v>
      </c>
      <c r="X92" s="175" t="s">
        <v>69</v>
      </c>
      <c r="Y92" s="24">
        <v>2023</v>
      </c>
      <c r="Z92" s="25" t="s">
        <v>965</v>
      </c>
      <c r="AA92" s="24">
        <v>4</v>
      </c>
      <c r="AB92" s="24" t="s">
        <v>201</v>
      </c>
      <c r="AC92" s="97" t="s">
        <v>202</v>
      </c>
      <c r="AD92" s="81" t="s">
        <v>966</v>
      </c>
      <c r="AE92" s="28" t="s">
        <v>967</v>
      </c>
      <c r="AF92" s="28" t="s">
        <v>968</v>
      </c>
      <c r="AG92" s="28"/>
      <c r="AH92" s="28"/>
      <c r="AI92" s="120" t="s">
        <v>103</v>
      </c>
      <c r="AJ92" s="120">
        <v>4</v>
      </c>
      <c r="AK92" s="33" t="s">
        <v>104</v>
      </c>
      <c r="AL92" s="121">
        <v>470000000</v>
      </c>
      <c r="AM92" s="121">
        <v>0</v>
      </c>
      <c r="AN92" s="121">
        <v>0</v>
      </c>
      <c r="AO92" s="121">
        <v>0</v>
      </c>
      <c r="AP92" s="121">
        <v>0</v>
      </c>
      <c r="AQ92" s="121">
        <v>0</v>
      </c>
      <c r="AR92" s="121">
        <v>0</v>
      </c>
      <c r="AS92" s="121">
        <v>0</v>
      </c>
      <c r="AT92" s="121">
        <v>67736856</v>
      </c>
      <c r="AU92" s="121">
        <v>0</v>
      </c>
      <c r="AV92" s="121">
        <v>0</v>
      </c>
      <c r="AW92" s="121">
        <v>0</v>
      </c>
      <c r="AX92" s="121">
        <v>0</v>
      </c>
      <c r="AY92" s="121">
        <v>0</v>
      </c>
      <c r="AZ92" s="121">
        <v>0</v>
      </c>
      <c r="BA92" s="121">
        <v>0</v>
      </c>
      <c r="BB92" s="35">
        <f t="shared" si="2"/>
        <v>537736856</v>
      </c>
      <c r="BC92" s="36" t="s">
        <v>956</v>
      </c>
    </row>
    <row r="93" spans="1:55" ht="65.099999999999994" customHeight="1" x14ac:dyDescent="0.25">
      <c r="A93" s="4" t="s">
        <v>942</v>
      </c>
      <c r="B93" s="41" t="s">
        <v>943</v>
      </c>
      <c r="C93" s="4">
        <v>80020001</v>
      </c>
      <c r="D93" s="42" t="s">
        <v>969</v>
      </c>
      <c r="E93" s="43" t="s">
        <v>264</v>
      </c>
      <c r="F93" s="44">
        <v>35.15</v>
      </c>
      <c r="G93" s="44">
        <v>35.15</v>
      </c>
      <c r="H93" s="8" t="s">
        <v>970</v>
      </c>
      <c r="I93" s="8" t="s">
        <v>971</v>
      </c>
      <c r="J93" s="8" t="s">
        <v>972</v>
      </c>
      <c r="K93" s="9" t="s">
        <v>61</v>
      </c>
      <c r="L93" s="8" t="s">
        <v>973</v>
      </c>
      <c r="M93" s="8">
        <v>3490</v>
      </c>
      <c r="N93" s="9">
        <v>45</v>
      </c>
      <c r="O93" s="180" t="s">
        <v>157</v>
      </c>
      <c r="P93" s="9" t="s">
        <v>960</v>
      </c>
      <c r="Q93" s="8" t="s">
        <v>842</v>
      </c>
      <c r="R93" s="181" t="s">
        <v>974</v>
      </c>
      <c r="S93" s="8" t="s">
        <v>975</v>
      </c>
      <c r="T93" s="10">
        <v>459900201</v>
      </c>
      <c r="U93" s="8" t="s">
        <v>976</v>
      </c>
      <c r="V93" s="48" t="s">
        <v>977</v>
      </c>
      <c r="W93" s="9">
        <v>1</v>
      </c>
      <c r="X93" s="9" t="s">
        <v>69</v>
      </c>
      <c r="Y93" s="9">
        <v>2023</v>
      </c>
      <c r="Z93" s="11" t="s">
        <v>973</v>
      </c>
      <c r="AA93" s="9">
        <v>1</v>
      </c>
      <c r="AB93" s="4" t="s">
        <v>201</v>
      </c>
      <c r="AC93" s="162" t="s">
        <v>202</v>
      </c>
      <c r="AD93" s="67">
        <v>2024765630061</v>
      </c>
      <c r="AE93" s="8" t="s">
        <v>978</v>
      </c>
      <c r="AF93" s="8" t="s">
        <v>979</v>
      </c>
      <c r="AG93" s="8"/>
      <c r="AH93" s="8"/>
      <c r="AI93" s="124" t="s">
        <v>103</v>
      </c>
      <c r="AJ93" s="124">
        <v>1</v>
      </c>
      <c r="AK93" s="13" t="s">
        <v>104</v>
      </c>
      <c r="AL93" s="50">
        <v>0</v>
      </c>
      <c r="AM93" s="69">
        <v>0</v>
      </c>
      <c r="AN93" s="69">
        <v>0</v>
      </c>
      <c r="AO93" s="69">
        <v>0</v>
      </c>
      <c r="AP93" s="69">
        <v>0</v>
      </c>
      <c r="AQ93" s="69">
        <v>0</v>
      </c>
      <c r="AR93" s="69">
        <v>0</v>
      </c>
      <c r="AS93" s="69">
        <v>0</v>
      </c>
      <c r="AT93" s="50">
        <v>190000000</v>
      </c>
      <c r="AU93" s="69">
        <v>0</v>
      </c>
      <c r="AV93" s="69">
        <v>0</v>
      </c>
      <c r="AW93" s="69">
        <v>0</v>
      </c>
      <c r="AX93" s="69">
        <v>0</v>
      </c>
      <c r="AY93" s="69">
        <v>0</v>
      </c>
      <c r="AZ93" s="69">
        <v>0</v>
      </c>
      <c r="BA93" s="69">
        <v>0</v>
      </c>
      <c r="BB93" s="15">
        <f t="shared" si="2"/>
        <v>190000000</v>
      </c>
      <c r="BC93" s="16" t="s">
        <v>980</v>
      </c>
    </row>
    <row r="94" spans="1:55" ht="65.099999999999994" customHeight="1" x14ac:dyDescent="0.25">
      <c r="A94" s="4" t="s">
        <v>942</v>
      </c>
      <c r="B94" s="41" t="s">
        <v>943</v>
      </c>
      <c r="C94" s="4">
        <v>80020002</v>
      </c>
      <c r="D94" s="42" t="s">
        <v>981</v>
      </c>
      <c r="E94" s="43" t="s">
        <v>264</v>
      </c>
      <c r="F94" s="44">
        <v>87.5</v>
      </c>
      <c r="G94" s="44">
        <v>87.5</v>
      </c>
      <c r="H94" s="8" t="s">
        <v>982</v>
      </c>
      <c r="I94" s="8" t="s">
        <v>983</v>
      </c>
      <c r="J94" s="8" t="s">
        <v>984</v>
      </c>
      <c r="K94" s="9" t="s">
        <v>61</v>
      </c>
      <c r="L94" s="8" t="s">
        <v>973</v>
      </c>
      <c r="M94" s="8">
        <v>49135</v>
      </c>
      <c r="N94" s="9">
        <v>45</v>
      </c>
      <c r="O94" s="8" t="s">
        <v>157</v>
      </c>
      <c r="P94" s="9" t="s">
        <v>960</v>
      </c>
      <c r="Q94" s="8" t="s">
        <v>842</v>
      </c>
      <c r="R94" s="10" t="s">
        <v>974</v>
      </c>
      <c r="S94" s="8" t="s">
        <v>975</v>
      </c>
      <c r="T94" s="10">
        <v>459900200</v>
      </c>
      <c r="U94" s="8" t="s">
        <v>985</v>
      </c>
      <c r="V94" s="48" t="s">
        <v>986</v>
      </c>
      <c r="W94" s="9">
        <v>1</v>
      </c>
      <c r="X94" s="9" t="s">
        <v>69</v>
      </c>
      <c r="Y94" s="9">
        <v>2023</v>
      </c>
      <c r="Z94" s="11" t="s">
        <v>973</v>
      </c>
      <c r="AA94" s="9">
        <v>1</v>
      </c>
      <c r="AB94" s="4" t="s">
        <v>201</v>
      </c>
      <c r="AC94" s="162" t="s">
        <v>202</v>
      </c>
      <c r="AD94" s="67">
        <v>2024765630061</v>
      </c>
      <c r="AE94" s="8" t="s">
        <v>978</v>
      </c>
      <c r="AF94" s="8" t="s">
        <v>979</v>
      </c>
      <c r="AG94" s="8"/>
      <c r="AH94" s="8"/>
      <c r="AI94" s="124" t="s">
        <v>103</v>
      </c>
      <c r="AJ94" s="124">
        <v>1</v>
      </c>
      <c r="AK94" s="13" t="s">
        <v>104</v>
      </c>
      <c r="AL94" s="50">
        <v>408689075</v>
      </c>
      <c r="AM94" s="50">
        <v>0</v>
      </c>
      <c r="AN94" s="50">
        <v>0</v>
      </c>
      <c r="AO94" s="50">
        <v>0</v>
      </c>
      <c r="AP94" s="50">
        <v>0</v>
      </c>
      <c r="AQ94" s="50">
        <v>0</v>
      </c>
      <c r="AR94" s="50">
        <v>0</v>
      </c>
      <c r="AS94" s="50">
        <v>0</v>
      </c>
      <c r="AT94" s="50">
        <v>0</v>
      </c>
      <c r="AU94" s="50">
        <v>0</v>
      </c>
      <c r="AV94" s="50">
        <v>0</v>
      </c>
      <c r="AW94" s="50">
        <v>0</v>
      </c>
      <c r="AX94" s="50">
        <v>0</v>
      </c>
      <c r="AY94" s="50">
        <v>0</v>
      </c>
      <c r="AZ94" s="50">
        <v>0</v>
      </c>
      <c r="BA94" s="50">
        <v>0</v>
      </c>
      <c r="BB94" s="15">
        <f t="shared" si="2"/>
        <v>408689075</v>
      </c>
      <c r="BC94" s="16" t="s">
        <v>980</v>
      </c>
    </row>
    <row r="95" spans="1:55" ht="65.099999999999994" customHeight="1" x14ac:dyDescent="0.25">
      <c r="A95" s="4" t="s">
        <v>942</v>
      </c>
      <c r="B95" s="41" t="s">
        <v>943</v>
      </c>
      <c r="C95" s="4">
        <v>80020001</v>
      </c>
      <c r="D95" s="42" t="s">
        <v>969</v>
      </c>
      <c r="E95" s="43" t="s">
        <v>264</v>
      </c>
      <c r="F95" s="44">
        <v>35.15</v>
      </c>
      <c r="G95" s="44">
        <v>35.15</v>
      </c>
      <c r="H95" s="8" t="s">
        <v>987</v>
      </c>
      <c r="I95" s="8" t="s">
        <v>988</v>
      </c>
      <c r="J95" s="8" t="s">
        <v>989</v>
      </c>
      <c r="K95" s="9" t="s">
        <v>61</v>
      </c>
      <c r="L95" s="8" t="s">
        <v>973</v>
      </c>
      <c r="M95" s="8" t="s">
        <v>990</v>
      </c>
      <c r="N95" s="9">
        <v>45</v>
      </c>
      <c r="O95" s="8" t="s">
        <v>157</v>
      </c>
      <c r="P95" s="9" t="s">
        <v>960</v>
      </c>
      <c r="Q95" s="8" t="s">
        <v>842</v>
      </c>
      <c r="R95" s="181" t="s">
        <v>991</v>
      </c>
      <c r="S95" s="8" t="s">
        <v>535</v>
      </c>
      <c r="T95" s="10">
        <v>459903100</v>
      </c>
      <c r="U95" s="8" t="s">
        <v>843</v>
      </c>
      <c r="V95" s="48" t="s">
        <v>992</v>
      </c>
      <c r="W95" s="9">
        <v>16</v>
      </c>
      <c r="X95" s="9" t="s">
        <v>69</v>
      </c>
      <c r="Y95" s="9">
        <v>2023</v>
      </c>
      <c r="Z95" s="11" t="s">
        <v>973</v>
      </c>
      <c r="AA95" s="9">
        <v>16</v>
      </c>
      <c r="AB95" s="4" t="s">
        <v>201</v>
      </c>
      <c r="AC95" s="162" t="s">
        <v>202</v>
      </c>
      <c r="AD95" s="67">
        <v>2024765630060</v>
      </c>
      <c r="AE95" s="8" t="s">
        <v>993</v>
      </c>
      <c r="AF95" s="8" t="s">
        <v>994</v>
      </c>
      <c r="AG95" s="8"/>
      <c r="AH95" s="8"/>
      <c r="AI95" s="85" t="s">
        <v>75</v>
      </c>
      <c r="AJ95" s="124">
        <v>4</v>
      </c>
      <c r="AK95" s="13" t="s">
        <v>76</v>
      </c>
      <c r="AL95" s="50">
        <v>0</v>
      </c>
      <c r="AM95" s="50">
        <v>0</v>
      </c>
      <c r="AN95" s="50">
        <v>0</v>
      </c>
      <c r="AO95" s="50">
        <v>0</v>
      </c>
      <c r="AP95" s="50">
        <v>0</v>
      </c>
      <c r="AQ95" s="50">
        <v>0</v>
      </c>
      <c r="AR95" s="50">
        <v>0</v>
      </c>
      <c r="AS95" s="50">
        <v>0</v>
      </c>
      <c r="AT95" s="50">
        <v>110000000</v>
      </c>
      <c r="AU95" s="50">
        <v>0</v>
      </c>
      <c r="AV95" s="50">
        <v>0</v>
      </c>
      <c r="AW95" s="50">
        <v>0</v>
      </c>
      <c r="AX95" s="50">
        <v>0</v>
      </c>
      <c r="AY95" s="50">
        <v>0</v>
      </c>
      <c r="AZ95" s="50">
        <v>0</v>
      </c>
      <c r="BA95" s="50">
        <v>0</v>
      </c>
      <c r="BB95" s="15">
        <f t="shared" si="2"/>
        <v>110000000</v>
      </c>
      <c r="BC95" s="16" t="s">
        <v>980</v>
      </c>
    </row>
    <row r="96" spans="1:55" ht="65.099999999999994" customHeight="1" x14ac:dyDescent="0.25">
      <c r="A96" s="24" t="s">
        <v>942</v>
      </c>
      <c r="B96" s="25" t="s">
        <v>943</v>
      </c>
      <c r="C96" s="24">
        <v>80030004</v>
      </c>
      <c r="D96" s="51" t="s">
        <v>446</v>
      </c>
      <c r="E96" s="38" t="s">
        <v>264</v>
      </c>
      <c r="F96" s="39">
        <v>89.21</v>
      </c>
      <c r="G96" s="39">
        <v>89.21</v>
      </c>
      <c r="H96" s="28" t="s">
        <v>995</v>
      </c>
      <c r="I96" s="26" t="s">
        <v>996</v>
      </c>
      <c r="J96" s="26" t="s">
        <v>997</v>
      </c>
      <c r="K96" s="29" t="s">
        <v>61</v>
      </c>
      <c r="L96" s="26" t="s">
        <v>998</v>
      </c>
      <c r="M96" s="26" t="s">
        <v>999</v>
      </c>
      <c r="N96" s="29">
        <v>45</v>
      </c>
      <c r="O96" s="137" t="s">
        <v>157</v>
      </c>
      <c r="P96" s="29">
        <v>4501</v>
      </c>
      <c r="Q96" s="28" t="s">
        <v>1000</v>
      </c>
      <c r="R96" s="30" t="s">
        <v>1001</v>
      </c>
      <c r="S96" s="28" t="s">
        <v>1002</v>
      </c>
      <c r="T96" s="30">
        <v>450102602</v>
      </c>
      <c r="U96" s="28" t="s">
        <v>1003</v>
      </c>
      <c r="V96" s="52" t="s">
        <v>1004</v>
      </c>
      <c r="W96" s="29">
        <v>1</v>
      </c>
      <c r="X96" s="29" t="s">
        <v>178</v>
      </c>
      <c r="Y96" s="29">
        <v>2023</v>
      </c>
      <c r="Z96" s="31" t="s">
        <v>538</v>
      </c>
      <c r="AA96" s="29">
        <v>1</v>
      </c>
      <c r="AB96" s="24" t="s">
        <v>1005</v>
      </c>
      <c r="AC96" s="97" t="s">
        <v>1006</v>
      </c>
      <c r="AD96" s="81" t="s">
        <v>1007</v>
      </c>
      <c r="AE96" s="28" t="s">
        <v>1008</v>
      </c>
      <c r="AF96" s="28" t="s">
        <v>1009</v>
      </c>
      <c r="AG96" s="28"/>
      <c r="AH96" s="28"/>
      <c r="AI96" s="120" t="s">
        <v>103</v>
      </c>
      <c r="AJ96" s="120">
        <v>1</v>
      </c>
      <c r="AK96" s="33" t="s">
        <v>104</v>
      </c>
      <c r="AL96" s="54">
        <v>30000000</v>
      </c>
      <c r="AM96" s="54">
        <v>0</v>
      </c>
      <c r="AN96" s="54">
        <v>0</v>
      </c>
      <c r="AO96" s="54">
        <v>0</v>
      </c>
      <c r="AP96" s="54">
        <v>0</v>
      </c>
      <c r="AQ96" s="54">
        <v>0</v>
      </c>
      <c r="AR96" s="54">
        <v>0</v>
      </c>
      <c r="AS96" s="54">
        <v>0</v>
      </c>
      <c r="AT96" s="54">
        <v>0</v>
      </c>
      <c r="AU96" s="54">
        <v>0</v>
      </c>
      <c r="AV96" s="54">
        <v>0</v>
      </c>
      <c r="AW96" s="54">
        <v>0</v>
      </c>
      <c r="AX96" s="54">
        <v>0</v>
      </c>
      <c r="AY96" s="54">
        <v>0</v>
      </c>
      <c r="AZ96" s="54">
        <v>0</v>
      </c>
      <c r="BA96" s="54">
        <v>70000000</v>
      </c>
      <c r="BB96" s="35">
        <f t="shared" si="2"/>
        <v>100000000</v>
      </c>
      <c r="BC96" s="36" t="s">
        <v>461</v>
      </c>
    </row>
    <row r="97" spans="1:55" ht="65.099999999999994" customHeight="1" x14ac:dyDescent="0.25">
      <c r="A97" s="24" t="s">
        <v>942</v>
      </c>
      <c r="B97" s="25" t="s">
        <v>943</v>
      </c>
      <c r="C97" s="24">
        <v>80030004</v>
      </c>
      <c r="D97" s="51" t="s">
        <v>446</v>
      </c>
      <c r="E97" s="38" t="s">
        <v>264</v>
      </c>
      <c r="F97" s="39">
        <v>89.21</v>
      </c>
      <c r="G97" s="39">
        <v>89.21</v>
      </c>
      <c r="H97" s="28" t="s">
        <v>1010</v>
      </c>
      <c r="I97" s="26" t="s">
        <v>996</v>
      </c>
      <c r="J97" s="28" t="s">
        <v>1011</v>
      </c>
      <c r="K97" s="29" t="s">
        <v>61</v>
      </c>
      <c r="L97" s="26" t="s">
        <v>998</v>
      </c>
      <c r="M97" s="28" t="s">
        <v>999</v>
      </c>
      <c r="N97" s="29">
        <v>45</v>
      </c>
      <c r="O97" s="137" t="s">
        <v>157</v>
      </c>
      <c r="P97" s="29" t="s">
        <v>1012</v>
      </c>
      <c r="Q97" s="28" t="s">
        <v>657</v>
      </c>
      <c r="R97" s="179">
        <v>4501025</v>
      </c>
      <c r="S97" s="28" t="s">
        <v>1013</v>
      </c>
      <c r="T97" s="30">
        <v>450102500</v>
      </c>
      <c r="U97" s="28" t="s">
        <v>1013</v>
      </c>
      <c r="V97" s="52" t="s">
        <v>1014</v>
      </c>
      <c r="W97" s="29">
        <v>0</v>
      </c>
      <c r="X97" s="29" t="s">
        <v>178</v>
      </c>
      <c r="Y97" s="29">
        <v>2023</v>
      </c>
      <c r="Z97" s="31" t="s">
        <v>538</v>
      </c>
      <c r="AA97" s="29">
        <v>2</v>
      </c>
      <c r="AB97" s="24" t="s">
        <v>201</v>
      </c>
      <c r="AC97" s="97" t="s">
        <v>202</v>
      </c>
      <c r="AD97" s="81">
        <v>2024765630054</v>
      </c>
      <c r="AE97" s="28" t="s">
        <v>1015</v>
      </c>
      <c r="AF97" s="28" t="s">
        <v>1016</v>
      </c>
      <c r="AG97" s="28"/>
      <c r="AH97" s="28"/>
      <c r="AI97" s="120" t="s">
        <v>103</v>
      </c>
      <c r="AJ97" s="120">
        <v>2</v>
      </c>
      <c r="AK97" s="33" t="s">
        <v>104</v>
      </c>
      <c r="AL97" s="54">
        <v>0</v>
      </c>
      <c r="AM97" s="54">
        <v>0</v>
      </c>
      <c r="AN97" s="54">
        <v>0</v>
      </c>
      <c r="AO97" s="54">
        <v>0</v>
      </c>
      <c r="AP97" s="54">
        <v>0</v>
      </c>
      <c r="AQ97" s="54">
        <v>0</v>
      </c>
      <c r="AR97" s="54">
        <v>0</v>
      </c>
      <c r="AS97" s="54">
        <v>217173888</v>
      </c>
      <c r="AT97" s="54">
        <v>0</v>
      </c>
      <c r="AU97" s="54">
        <v>0</v>
      </c>
      <c r="AV97" s="54">
        <v>0</v>
      </c>
      <c r="AW97" s="54">
        <v>0</v>
      </c>
      <c r="AX97" s="54">
        <v>0</v>
      </c>
      <c r="AY97" s="54">
        <v>0</v>
      </c>
      <c r="AZ97" s="54">
        <v>0</v>
      </c>
      <c r="BA97" s="54">
        <v>0</v>
      </c>
      <c r="BB97" s="35">
        <v>217173888</v>
      </c>
      <c r="BC97" s="36" t="s">
        <v>461</v>
      </c>
    </row>
    <row r="98" spans="1:55" ht="99.75" customHeight="1" x14ac:dyDescent="0.25">
      <c r="A98" s="4" t="s">
        <v>942</v>
      </c>
      <c r="B98" s="41" t="s">
        <v>943</v>
      </c>
      <c r="C98" s="4">
        <v>80030004</v>
      </c>
      <c r="D98" s="42" t="s">
        <v>446</v>
      </c>
      <c r="E98" s="43" t="s">
        <v>264</v>
      </c>
      <c r="F98" s="44">
        <v>89.21</v>
      </c>
      <c r="G98" s="44">
        <v>89.21</v>
      </c>
      <c r="H98" s="8" t="s">
        <v>1017</v>
      </c>
      <c r="I98" s="182" t="s">
        <v>996</v>
      </c>
      <c r="J98" s="8" t="s">
        <v>1018</v>
      </c>
      <c r="K98" s="9" t="s">
        <v>61</v>
      </c>
      <c r="L98" s="182" t="s">
        <v>998</v>
      </c>
      <c r="M98" s="8" t="s">
        <v>451</v>
      </c>
      <c r="N98" s="9">
        <v>45</v>
      </c>
      <c r="O98" s="8" t="s">
        <v>157</v>
      </c>
      <c r="P98" s="9">
        <v>4502</v>
      </c>
      <c r="Q98" s="8" t="s">
        <v>158</v>
      </c>
      <c r="R98" s="181" t="s">
        <v>1019</v>
      </c>
      <c r="S98" s="8" t="s">
        <v>535</v>
      </c>
      <c r="T98" s="10">
        <v>450202207</v>
      </c>
      <c r="U98" s="8" t="s">
        <v>1020</v>
      </c>
      <c r="V98" s="48" t="s">
        <v>1021</v>
      </c>
      <c r="W98" s="9">
        <v>1</v>
      </c>
      <c r="X98" s="9" t="s">
        <v>178</v>
      </c>
      <c r="Y98" s="9">
        <v>2023</v>
      </c>
      <c r="Z98" s="11" t="s">
        <v>538</v>
      </c>
      <c r="AA98" s="9">
        <v>1</v>
      </c>
      <c r="AB98" s="4" t="s">
        <v>201</v>
      </c>
      <c r="AC98" s="162" t="s">
        <v>202</v>
      </c>
      <c r="AD98" s="67" t="s">
        <v>1022</v>
      </c>
      <c r="AE98" s="8" t="s">
        <v>1023</v>
      </c>
      <c r="AF98" s="8" t="s">
        <v>1024</v>
      </c>
      <c r="AG98" s="8"/>
      <c r="AH98" s="8"/>
      <c r="AI98" s="124" t="s">
        <v>103</v>
      </c>
      <c r="AJ98" s="124">
        <v>1</v>
      </c>
      <c r="AK98" s="13" t="s">
        <v>104</v>
      </c>
      <c r="AL98" s="50">
        <v>16600000</v>
      </c>
      <c r="AM98" s="50">
        <v>0</v>
      </c>
      <c r="AN98" s="50">
        <v>0</v>
      </c>
      <c r="AO98" s="50">
        <v>0</v>
      </c>
      <c r="AP98" s="50">
        <v>0</v>
      </c>
      <c r="AQ98" s="50">
        <v>0</v>
      </c>
      <c r="AR98" s="50">
        <v>0</v>
      </c>
      <c r="AS98" s="69">
        <v>411675579</v>
      </c>
      <c r="AT98" s="50">
        <v>0</v>
      </c>
      <c r="AU98" s="50">
        <v>0</v>
      </c>
      <c r="AV98" s="50">
        <v>0</v>
      </c>
      <c r="AW98" s="50">
        <v>0</v>
      </c>
      <c r="AX98" s="50">
        <v>0</v>
      </c>
      <c r="AY98" s="50">
        <v>0</v>
      </c>
      <c r="AZ98" s="50">
        <v>0</v>
      </c>
      <c r="BA98" s="50">
        <v>0</v>
      </c>
      <c r="BB98" s="15">
        <f t="shared" si="2"/>
        <v>428275579</v>
      </c>
      <c r="BC98" s="16" t="s">
        <v>461</v>
      </c>
    </row>
    <row r="99" spans="1:55" ht="65.099999999999994" customHeight="1" x14ac:dyDescent="0.25">
      <c r="A99" s="24" t="s">
        <v>942</v>
      </c>
      <c r="B99" s="25" t="s">
        <v>943</v>
      </c>
      <c r="C99" s="24">
        <v>80010002</v>
      </c>
      <c r="D99" s="51" t="s">
        <v>704</v>
      </c>
      <c r="E99" s="38" t="s">
        <v>264</v>
      </c>
      <c r="F99" s="39">
        <v>52.96</v>
      </c>
      <c r="G99" s="39">
        <v>52.96</v>
      </c>
      <c r="H99" s="28" t="s">
        <v>1025</v>
      </c>
      <c r="I99" s="28" t="s">
        <v>1026</v>
      </c>
      <c r="J99" s="28" t="s">
        <v>1027</v>
      </c>
      <c r="K99" s="29" t="s">
        <v>61</v>
      </c>
      <c r="L99" s="28" t="s">
        <v>1028</v>
      </c>
      <c r="M99" s="28" t="s">
        <v>709</v>
      </c>
      <c r="N99" s="183">
        <v>45</v>
      </c>
      <c r="O99" s="28" t="s">
        <v>157</v>
      </c>
      <c r="P99" s="29">
        <v>4599</v>
      </c>
      <c r="Q99" s="28" t="s">
        <v>1029</v>
      </c>
      <c r="R99" s="179" t="s">
        <v>1030</v>
      </c>
      <c r="S99" s="28" t="s">
        <v>1031</v>
      </c>
      <c r="T99" s="30">
        <v>459902500</v>
      </c>
      <c r="U99" s="28" t="s">
        <v>1032</v>
      </c>
      <c r="V99" s="52" t="s">
        <v>1033</v>
      </c>
      <c r="W99" s="29">
        <v>1</v>
      </c>
      <c r="X99" s="29" t="s">
        <v>69</v>
      </c>
      <c r="Y99" s="29">
        <v>2023</v>
      </c>
      <c r="Z99" s="28" t="s">
        <v>1034</v>
      </c>
      <c r="AA99" s="29">
        <v>1</v>
      </c>
      <c r="AB99" s="24" t="s">
        <v>201</v>
      </c>
      <c r="AC99" s="97" t="s">
        <v>202</v>
      </c>
      <c r="AD99" s="120" t="s">
        <v>364</v>
      </c>
      <c r="AE99" s="29" t="s">
        <v>364</v>
      </c>
      <c r="AF99" s="29" t="s">
        <v>364</v>
      </c>
      <c r="AG99" s="29" t="s">
        <v>364</v>
      </c>
      <c r="AH99" s="29" t="s">
        <v>364</v>
      </c>
      <c r="AI99" s="82" t="s">
        <v>103</v>
      </c>
      <c r="AJ99" s="120">
        <v>0</v>
      </c>
      <c r="AK99" s="33" t="s">
        <v>76</v>
      </c>
      <c r="AL99" s="54">
        <v>0</v>
      </c>
      <c r="AM99" s="54">
        <v>0</v>
      </c>
      <c r="AN99" s="54">
        <v>0</v>
      </c>
      <c r="AO99" s="54">
        <v>0</v>
      </c>
      <c r="AP99" s="54">
        <v>0</v>
      </c>
      <c r="AQ99" s="54">
        <v>0</v>
      </c>
      <c r="AR99" s="54">
        <v>0</v>
      </c>
      <c r="AS99" s="54">
        <v>0</v>
      </c>
      <c r="AT99" s="54">
        <v>0</v>
      </c>
      <c r="AU99" s="54">
        <v>0</v>
      </c>
      <c r="AV99" s="54">
        <v>0</v>
      </c>
      <c r="AW99" s="54">
        <v>0</v>
      </c>
      <c r="AX99" s="54">
        <v>0</v>
      </c>
      <c r="AY99" s="54">
        <v>0</v>
      </c>
      <c r="AZ99" s="54">
        <v>0</v>
      </c>
      <c r="BA99" s="54">
        <v>0</v>
      </c>
      <c r="BB99" s="35">
        <f t="shared" si="2"/>
        <v>0</v>
      </c>
      <c r="BC99" s="36" t="s">
        <v>566</v>
      </c>
    </row>
    <row r="100" spans="1:55" ht="65.099999999999994" customHeight="1" x14ac:dyDescent="0.25">
      <c r="A100" s="24" t="s">
        <v>942</v>
      </c>
      <c r="B100" s="25" t="s">
        <v>943</v>
      </c>
      <c r="C100" s="24">
        <v>80010002</v>
      </c>
      <c r="D100" s="51" t="s">
        <v>704</v>
      </c>
      <c r="E100" s="38" t="s">
        <v>264</v>
      </c>
      <c r="F100" s="39">
        <v>52.96</v>
      </c>
      <c r="G100" s="39">
        <v>52.96</v>
      </c>
      <c r="H100" s="28" t="s">
        <v>1025</v>
      </c>
      <c r="I100" s="28" t="s">
        <v>1026</v>
      </c>
      <c r="J100" s="28" t="s">
        <v>1027</v>
      </c>
      <c r="K100" s="29" t="s">
        <v>61</v>
      </c>
      <c r="L100" s="28" t="s">
        <v>1035</v>
      </c>
      <c r="M100" s="28" t="s">
        <v>709</v>
      </c>
      <c r="N100" s="183">
        <v>45</v>
      </c>
      <c r="O100" s="28" t="s">
        <v>157</v>
      </c>
      <c r="P100" s="29">
        <v>4599</v>
      </c>
      <c r="Q100" s="28" t="s">
        <v>1029</v>
      </c>
      <c r="R100" s="30" t="s">
        <v>991</v>
      </c>
      <c r="S100" s="28" t="s">
        <v>535</v>
      </c>
      <c r="T100" s="30">
        <v>459903100</v>
      </c>
      <c r="U100" s="28" t="s">
        <v>843</v>
      </c>
      <c r="V100" s="52" t="s">
        <v>1036</v>
      </c>
      <c r="W100" s="29">
        <v>1</v>
      </c>
      <c r="X100" s="29" t="s">
        <v>69</v>
      </c>
      <c r="Y100" s="29">
        <v>2023</v>
      </c>
      <c r="Z100" s="31" t="s">
        <v>1037</v>
      </c>
      <c r="AA100" s="29">
        <v>1</v>
      </c>
      <c r="AB100" s="24" t="s">
        <v>201</v>
      </c>
      <c r="AC100" s="97" t="s">
        <v>202</v>
      </c>
      <c r="AD100" s="81">
        <v>2024765630062</v>
      </c>
      <c r="AE100" s="28" t="s">
        <v>1038</v>
      </c>
      <c r="AF100" s="28" t="s">
        <v>1039</v>
      </c>
      <c r="AG100" s="28"/>
      <c r="AH100" s="28"/>
      <c r="AI100" s="82" t="s">
        <v>103</v>
      </c>
      <c r="AJ100" s="120">
        <v>1</v>
      </c>
      <c r="AK100" s="33" t="s">
        <v>104</v>
      </c>
      <c r="AL100" s="121">
        <v>50000000</v>
      </c>
      <c r="AM100" s="54">
        <v>0</v>
      </c>
      <c r="AN100" s="54">
        <v>0</v>
      </c>
      <c r="AO100" s="54">
        <v>0</v>
      </c>
      <c r="AP100" s="54">
        <v>0</v>
      </c>
      <c r="AQ100" s="54">
        <v>0</v>
      </c>
      <c r="AR100" s="54">
        <v>0</v>
      </c>
      <c r="AS100" s="121">
        <v>157600000</v>
      </c>
      <c r="AT100" s="54">
        <v>90000000</v>
      </c>
      <c r="AU100" s="54">
        <v>0</v>
      </c>
      <c r="AV100" s="54">
        <v>0</v>
      </c>
      <c r="AW100" s="54">
        <v>0</v>
      </c>
      <c r="AX100" s="54">
        <v>0</v>
      </c>
      <c r="AY100" s="54">
        <v>0</v>
      </c>
      <c r="AZ100" s="54">
        <v>0</v>
      </c>
      <c r="BA100" s="54">
        <v>0</v>
      </c>
      <c r="BB100" s="35">
        <f t="shared" si="2"/>
        <v>297600000</v>
      </c>
      <c r="BC100" s="36" t="s">
        <v>566</v>
      </c>
    </row>
    <row r="101" spans="1:55" ht="65.099999999999994" customHeight="1" x14ac:dyDescent="0.25">
      <c r="A101" s="4" t="s">
        <v>942</v>
      </c>
      <c r="B101" s="41" t="s">
        <v>943</v>
      </c>
      <c r="C101" s="4">
        <v>80010002</v>
      </c>
      <c r="D101" s="42" t="s">
        <v>704</v>
      </c>
      <c r="E101" s="43" t="s">
        <v>264</v>
      </c>
      <c r="F101" s="44">
        <v>52.96</v>
      </c>
      <c r="G101" s="44">
        <v>52.96</v>
      </c>
      <c r="H101" s="8" t="s">
        <v>1040</v>
      </c>
      <c r="I101" s="8" t="s">
        <v>1026</v>
      </c>
      <c r="J101" s="8" t="s">
        <v>1027</v>
      </c>
      <c r="K101" s="9" t="s">
        <v>61</v>
      </c>
      <c r="L101" s="8" t="s">
        <v>1028</v>
      </c>
      <c r="M101" s="8" t="s">
        <v>709</v>
      </c>
      <c r="N101" s="184" t="s">
        <v>1041</v>
      </c>
      <c r="O101" s="8" t="s">
        <v>1042</v>
      </c>
      <c r="P101" s="9">
        <v>401</v>
      </c>
      <c r="Q101" s="8" t="s">
        <v>1043</v>
      </c>
      <c r="R101" s="10" t="s">
        <v>1044</v>
      </c>
      <c r="S101" s="8" t="s">
        <v>1045</v>
      </c>
      <c r="T101" s="10">
        <v>40110500</v>
      </c>
      <c r="U101" s="8" t="s">
        <v>1046</v>
      </c>
      <c r="V101" s="48" t="s">
        <v>1047</v>
      </c>
      <c r="W101" s="9">
        <v>21636</v>
      </c>
      <c r="X101" s="9" t="s">
        <v>69</v>
      </c>
      <c r="Y101" s="9">
        <v>2017</v>
      </c>
      <c r="Z101" s="11" t="s">
        <v>1048</v>
      </c>
      <c r="AA101" s="9">
        <v>23136</v>
      </c>
      <c r="AB101" s="4" t="s">
        <v>1049</v>
      </c>
      <c r="AC101" s="162" t="s">
        <v>1050</v>
      </c>
      <c r="AD101" s="67" t="s">
        <v>364</v>
      </c>
      <c r="AE101" s="9" t="s">
        <v>364</v>
      </c>
      <c r="AF101" s="9" t="s">
        <v>364</v>
      </c>
      <c r="AG101" s="9" t="s">
        <v>364</v>
      </c>
      <c r="AH101" s="9" t="s">
        <v>364</v>
      </c>
      <c r="AI101" s="85" t="s">
        <v>75</v>
      </c>
      <c r="AJ101" s="124">
        <v>0</v>
      </c>
      <c r="AK101" s="13" t="s">
        <v>76</v>
      </c>
      <c r="AL101" s="69">
        <v>0</v>
      </c>
      <c r="AM101" s="69">
        <v>0</v>
      </c>
      <c r="AN101" s="69">
        <v>0</v>
      </c>
      <c r="AO101" s="69">
        <v>0</v>
      </c>
      <c r="AP101" s="69">
        <v>0</v>
      </c>
      <c r="AQ101" s="69">
        <v>0</v>
      </c>
      <c r="AR101" s="69">
        <v>0</v>
      </c>
      <c r="AS101" s="69">
        <v>0</v>
      </c>
      <c r="AT101" s="69">
        <v>0</v>
      </c>
      <c r="AU101" s="69">
        <v>0</v>
      </c>
      <c r="AV101" s="69">
        <v>0</v>
      </c>
      <c r="AW101" s="69">
        <v>0</v>
      </c>
      <c r="AX101" s="69">
        <v>0</v>
      </c>
      <c r="AY101" s="69">
        <v>0</v>
      </c>
      <c r="AZ101" s="69">
        <v>0</v>
      </c>
      <c r="BA101" s="69">
        <v>0</v>
      </c>
      <c r="BB101" s="15">
        <f t="shared" si="2"/>
        <v>0</v>
      </c>
      <c r="BC101" s="16" t="s">
        <v>566</v>
      </c>
    </row>
    <row r="102" spans="1:55" ht="65.099999999999994" customHeight="1" x14ac:dyDescent="0.25">
      <c r="A102" s="24" t="s">
        <v>942</v>
      </c>
      <c r="B102" s="25" t="s">
        <v>943</v>
      </c>
      <c r="C102" s="24">
        <v>80010002</v>
      </c>
      <c r="D102" s="51" t="s">
        <v>704</v>
      </c>
      <c r="E102" s="38" t="s">
        <v>264</v>
      </c>
      <c r="F102" s="39">
        <v>52.96</v>
      </c>
      <c r="G102" s="39">
        <v>52.96</v>
      </c>
      <c r="H102" s="28" t="s">
        <v>1051</v>
      </c>
      <c r="I102" s="28" t="s">
        <v>1052</v>
      </c>
      <c r="J102" s="97" t="s">
        <v>1053</v>
      </c>
      <c r="K102" s="29" t="s">
        <v>61</v>
      </c>
      <c r="L102" s="28" t="s">
        <v>1054</v>
      </c>
      <c r="M102" s="28" t="s">
        <v>709</v>
      </c>
      <c r="N102" s="29">
        <v>45</v>
      </c>
      <c r="O102" s="137" t="s">
        <v>157</v>
      </c>
      <c r="P102" s="29">
        <v>4502</v>
      </c>
      <c r="Q102" s="28" t="s">
        <v>158</v>
      </c>
      <c r="R102" s="30" t="s">
        <v>1055</v>
      </c>
      <c r="S102" s="28" t="s">
        <v>1056</v>
      </c>
      <c r="T102" s="30">
        <v>450200109</v>
      </c>
      <c r="U102" s="28" t="s">
        <v>1057</v>
      </c>
      <c r="V102" s="52" t="s">
        <v>1058</v>
      </c>
      <c r="W102" s="29">
        <v>3</v>
      </c>
      <c r="X102" s="29" t="s">
        <v>69</v>
      </c>
      <c r="Y102" s="29" t="s">
        <v>670</v>
      </c>
      <c r="Z102" s="31" t="s">
        <v>1059</v>
      </c>
      <c r="AA102" s="29">
        <v>3</v>
      </c>
      <c r="AB102" s="24" t="s">
        <v>351</v>
      </c>
      <c r="AC102" s="97" t="s">
        <v>352</v>
      </c>
      <c r="AD102" s="185" t="s">
        <v>364</v>
      </c>
      <c r="AE102" s="29" t="s">
        <v>364</v>
      </c>
      <c r="AF102" s="29" t="s">
        <v>364</v>
      </c>
      <c r="AG102" s="29" t="s">
        <v>364</v>
      </c>
      <c r="AH102" s="29" t="s">
        <v>364</v>
      </c>
      <c r="AI102" s="82" t="s">
        <v>75</v>
      </c>
      <c r="AJ102" s="120">
        <v>0</v>
      </c>
      <c r="AK102" s="33" t="s">
        <v>76</v>
      </c>
      <c r="AL102" s="54">
        <v>0</v>
      </c>
      <c r="AM102" s="54">
        <v>0</v>
      </c>
      <c r="AN102" s="54">
        <v>0</v>
      </c>
      <c r="AO102" s="54">
        <v>0</v>
      </c>
      <c r="AP102" s="54">
        <v>0</v>
      </c>
      <c r="AQ102" s="54">
        <v>0</v>
      </c>
      <c r="AR102" s="54">
        <v>0</v>
      </c>
      <c r="AS102" s="54">
        <v>0</v>
      </c>
      <c r="AT102" s="54">
        <v>0</v>
      </c>
      <c r="AU102" s="54">
        <v>0</v>
      </c>
      <c r="AV102" s="54">
        <v>0</v>
      </c>
      <c r="AW102" s="54">
        <v>0</v>
      </c>
      <c r="AX102" s="54">
        <v>0</v>
      </c>
      <c r="AY102" s="54">
        <v>0</v>
      </c>
      <c r="AZ102" s="54">
        <v>0</v>
      </c>
      <c r="BA102" s="54">
        <v>0</v>
      </c>
      <c r="BB102" s="35">
        <f t="shared" si="2"/>
        <v>0</v>
      </c>
      <c r="BC102" s="36" t="s">
        <v>566</v>
      </c>
    </row>
    <row r="103" spans="1:55" ht="65.099999999999994" customHeight="1" x14ac:dyDescent="0.25">
      <c r="A103" s="4" t="s">
        <v>942</v>
      </c>
      <c r="B103" s="41" t="s">
        <v>943</v>
      </c>
      <c r="C103" s="4">
        <v>80010002</v>
      </c>
      <c r="D103" s="42" t="s">
        <v>704</v>
      </c>
      <c r="E103" s="43" t="s">
        <v>264</v>
      </c>
      <c r="F103" s="44">
        <v>52.96</v>
      </c>
      <c r="G103" s="44">
        <v>52.96</v>
      </c>
      <c r="H103" s="8" t="s">
        <v>1060</v>
      </c>
      <c r="I103" s="8" t="s">
        <v>1052</v>
      </c>
      <c r="J103" s="162" t="s">
        <v>1053</v>
      </c>
      <c r="K103" s="9" t="s">
        <v>61</v>
      </c>
      <c r="L103" s="48" t="s">
        <v>1061</v>
      </c>
      <c r="M103" s="8" t="s">
        <v>709</v>
      </c>
      <c r="N103" s="9">
        <v>45</v>
      </c>
      <c r="O103" s="180" t="s">
        <v>157</v>
      </c>
      <c r="P103" s="9">
        <v>4599</v>
      </c>
      <c r="Q103" s="8" t="s">
        <v>842</v>
      </c>
      <c r="R103" s="10" t="s">
        <v>1062</v>
      </c>
      <c r="S103" s="8" t="s">
        <v>1063</v>
      </c>
      <c r="T103" s="10">
        <v>459902300</v>
      </c>
      <c r="U103" s="8" t="s">
        <v>1064</v>
      </c>
      <c r="V103" s="48" t="s">
        <v>1065</v>
      </c>
      <c r="W103" s="9">
        <v>0</v>
      </c>
      <c r="X103" s="9" t="s">
        <v>69</v>
      </c>
      <c r="Y103" s="9">
        <v>2023</v>
      </c>
      <c r="Z103" s="11" t="s">
        <v>1066</v>
      </c>
      <c r="AA103" s="9">
        <v>1</v>
      </c>
      <c r="AB103" s="4" t="s">
        <v>201</v>
      </c>
      <c r="AC103" s="162" t="s">
        <v>202</v>
      </c>
      <c r="AD103" s="124" t="s">
        <v>364</v>
      </c>
      <c r="AE103" s="9" t="s">
        <v>364</v>
      </c>
      <c r="AF103" s="9" t="s">
        <v>364</v>
      </c>
      <c r="AG103" s="9" t="s">
        <v>364</v>
      </c>
      <c r="AH103" s="9" t="s">
        <v>364</v>
      </c>
      <c r="AI103" s="85" t="s">
        <v>75</v>
      </c>
      <c r="AJ103" s="124">
        <v>0</v>
      </c>
      <c r="AK103" s="13" t="s">
        <v>76</v>
      </c>
      <c r="AL103" s="50">
        <v>0</v>
      </c>
      <c r="AM103" s="50">
        <v>0</v>
      </c>
      <c r="AN103" s="50">
        <v>0</v>
      </c>
      <c r="AO103" s="50">
        <v>0</v>
      </c>
      <c r="AP103" s="50">
        <v>0</v>
      </c>
      <c r="AQ103" s="50">
        <v>0</v>
      </c>
      <c r="AR103" s="50">
        <v>0</v>
      </c>
      <c r="AS103" s="50">
        <v>0</v>
      </c>
      <c r="AT103" s="50">
        <v>0</v>
      </c>
      <c r="AU103" s="50">
        <v>0</v>
      </c>
      <c r="AV103" s="50">
        <v>0</v>
      </c>
      <c r="AW103" s="50">
        <v>0</v>
      </c>
      <c r="AX103" s="50">
        <v>0</v>
      </c>
      <c r="AY103" s="50">
        <v>0</v>
      </c>
      <c r="AZ103" s="50">
        <v>0</v>
      </c>
      <c r="BA103" s="50">
        <v>0</v>
      </c>
      <c r="BB103" s="15">
        <f t="shared" si="2"/>
        <v>0</v>
      </c>
      <c r="BC103" s="16" t="s">
        <v>566</v>
      </c>
    </row>
    <row r="104" spans="1:55" ht="65.099999999999994" customHeight="1" x14ac:dyDescent="0.25">
      <c r="A104" s="24" t="s">
        <v>942</v>
      </c>
      <c r="B104" s="25" t="s">
        <v>943</v>
      </c>
      <c r="C104" s="24">
        <v>30010002</v>
      </c>
      <c r="D104" s="51" t="s">
        <v>1067</v>
      </c>
      <c r="E104" s="38" t="s">
        <v>57</v>
      </c>
      <c r="F104" s="186" t="s">
        <v>1068</v>
      </c>
      <c r="G104" s="186" t="s">
        <v>1068</v>
      </c>
      <c r="H104" s="28" t="s">
        <v>833</v>
      </c>
      <c r="I104" s="28" t="s">
        <v>784</v>
      </c>
      <c r="J104" s="97" t="s">
        <v>785</v>
      </c>
      <c r="K104" s="29" t="s">
        <v>61</v>
      </c>
      <c r="L104" s="28" t="s">
        <v>759</v>
      </c>
      <c r="M104" s="28" t="s">
        <v>760</v>
      </c>
      <c r="N104" s="29">
        <v>21</v>
      </c>
      <c r="O104" s="137" t="s">
        <v>1069</v>
      </c>
      <c r="P104" s="29">
        <v>2102</v>
      </c>
      <c r="Q104" s="28" t="s">
        <v>1070</v>
      </c>
      <c r="R104" s="30" t="s">
        <v>1071</v>
      </c>
      <c r="S104" s="28" t="s">
        <v>1072</v>
      </c>
      <c r="T104" s="30">
        <v>210201100</v>
      </c>
      <c r="U104" s="28" t="s">
        <v>1072</v>
      </c>
      <c r="V104" s="52" t="s">
        <v>1073</v>
      </c>
      <c r="W104" s="29">
        <v>49420</v>
      </c>
      <c r="X104" s="24" t="s">
        <v>1074</v>
      </c>
      <c r="Y104" s="29">
        <v>2023</v>
      </c>
      <c r="Z104" s="31" t="s">
        <v>763</v>
      </c>
      <c r="AA104" s="29">
        <v>49420</v>
      </c>
      <c r="AB104" s="24" t="s">
        <v>1075</v>
      </c>
      <c r="AC104" s="97" t="s">
        <v>1076</v>
      </c>
      <c r="AD104" s="120" t="s">
        <v>364</v>
      </c>
      <c r="AE104" s="29" t="s">
        <v>364</v>
      </c>
      <c r="AF104" s="29" t="s">
        <v>364</v>
      </c>
      <c r="AG104" s="29" t="s">
        <v>364</v>
      </c>
      <c r="AH104" s="29" t="s">
        <v>364</v>
      </c>
      <c r="AI104" s="82" t="s">
        <v>103</v>
      </c>
      <c r="AJ104" s="120">
        <v>49420</v>
      </c>
      <c r="AK104" s="33" t="s">
        <v>104</v>
      </c>
      <c r="AL104" s="54">
        <v>1082000000</v>
      </c>
      <c r="AM104" s="54">
        <v>0</v>
      </c>
      <c r="AN104" s="54">
        <v>0</v>
      </c>
      <c r="AO104" s="54">
        <v>0</v>
      </c>
      <c r="AP104" s="54">
        <v>0</v>
      </c>
      <c r="AQ104" s="54">
        <v>0</v>
      </c>
      <c r="AR104" s="54">
        <v>0</v>
      </c>
      <c r="AS104" s="54">
        <v>0</v>
      </c>
      <c r="AT104" s="54">
        <v>0</v>
      </c>
      <c r="AU104" s="54">
        <v>0</v>
      </c>
      <c r="AV104" s="54">
        <v>0</v>
      </c>
      <c r="AW104" s="54">
        <v>0</v>
      </c>
      <c r="AX104" s="54">
        <v>0</v>
      </c>
      <c r="AY104" s="54">
        <v>0</v>
      </c>
      <c r="AZ104" s="54">
        <v>0</v>
      </c>
      <c r="BA104" s="54">
        <v>0</v>
      </c>
      <c r="BB104" s="35">
        <f t="shared" si="2"/>
        <v>1082000000</v>
      </c>
      <c r="BC104" s="36" t="s">
        <v>768</v>
      </c>
    </row>
    <row r="105" spans="1:55" ht="65.099999999999994" customHeight="1" x14ac:dyDescent="0.25">
      <c r="A105" s="4" t="s">
        <v>942</v>
      </c>
      <c r="B105" s="41" t="s">
        <v>849</v>
      </c>
      <c r="C105" s="4">
        <v>80010002</v>
      </c>
      <c r="D105" s="42" t="s">
        <v>704</v>
      </c>
      <c r="E105" s="43" t="s">
        <v>264</v>
      </c>
      <c r="F105" s="44">
        <v>52.96</v>
      </c>
      <c r="G105" s="44">
        <v>52.96</v>
      </c>
      <c r="H105" s="187" t="s">
        <v>1077</v>
      </c>
      <c r="I105" s="182" t="s">
        <v>1078</v>
      </c>
      <c r="J105" s="162" t="s">
        <v>1079</v>
      </c>
      <c r="K105" s="9" t="s">
        <v>61</v>
      </c>
      <c r="L105" s="162" t="s">
        <v>504</v>
      </c>
      <c r="M105" s="162" t="s">
        <v>505</v>
      </c>
      <c r="N105" s="4" t="s">
        <v>491</v>
      </c>
      <c r="O105" s="162" t="s">
        <v>157</v>
      </c>
      <c r="P105" s="4" t="s">
        <v>960</v>
      </c>
      <c r="Q105" s="162" t="s">
        <v>842</v>
      </c>
      <c r="R105" s="12" t="s">
        <v>991</v>
      </c>
      <c r="S105" s="162" t="s">
        <v>535</v>
      </c>
      <c r="T105" s="12">
        <v>459903100</v>
      </c>
      <c r="U105" s="162" t="s">
        <v>843</v>
      </c>
      <c r="V105" s="48" t="s">
        <v>1080</v>
      </c>
      <c r="W105" s="4">
        <v>1</v>
      </c>
      <c r="X105" s="4" t="s">
        <v>69</v>
      </c>
      <c r="Y105" s="4">
        <v>2020</v>
      </c>
      <c r="Z105" s="162" t="s">
        <v>1081</v>
      </c>
      <c r="AA105" s="4">
        <v>1</v>
      </c>
      <c r="AB105" s="4" t="s">
        <v>201</v>
      </c>
      <c r="AC105" s="162" t="s">
        <v>202</v>
      </c>
      <c r="AD105" s="166">
        <v>2024765630033</v>
      </c>
      <c r="AE105" s="8" t="s">
        <v>1082</v>
      </c>
      <c r="AF105" s="8" t="s">
        <v>1083</v>
      </c>
      <c r="AG105" s="8"/>
      <c r="AH105" s="8"/>
      <c r="AI105" s="85" t="s">
        <v>103</v>
      </c>
      <c r="AJ105" s="124">
        <v>1</v>
      </c>
      <c r="AK105" s="13" t="s">
        <v>104</v>
      </c>
      <c r="AL105" s="69">
        <v>0</v>
      </c>
      <c r="AM105" s="50">
        <v>0</v>
      </c>
      <c r="AN105" s="50">
        <v>0</v>
      </c>
      <c r="AO105" s="50">
        <v>0</v>
      </c>
      <c r="AP105" s="50">
        <v>0</v>
      </c>
      <c r="AQ105" s="50">
        <v>0</v>
      </c>
      <c r="AR105" s="50">
        <v>0</v>
      </c>
      <c r="AS105" s="69">
        <v>331987104</v>
      </c>
      <c r="AT105" s="50">
        <v>0</v>
      </c>
      <c r="AU105" s="50">
        <v>0</v>
      </c>
      <c r="AV105" s="50">
        <v>0</v>
      </c>
      <c r="AW105" s="50">
        <v>0</v>
      </c>
      <c r="AX105" s="50">
        <v>0</v>
      </c>
      <c r="AY105" s="50">
        <v>0</v>
      </c>
      <c r="AZ105" s="50">
        <v>0</v>
      </c>
      <c r="BA105" s="50">
        <v>0</v>
      </c>
      <c r="BB105" s="168">
        <f t="shared" ref="BB105" si="3">+SUM(AL105:BA105)</f>
        <v>331987104</v>
      </c>
      <c r="BC105" s="16" t="s">
        <v>514</v>
      </c>
    </row>
    <row r="106" spans="1:55" ht="21" x14ac:dyDescent="0.25">
      <c r="AD106" s="192"/>
      <c r="AE106" s="193"/>
      <c r="AF106" s="193"/>
      <c r="AG106" s="193"/>
      <c r="AH106" s="193"/>
      <c r="AI106" s="194"/>
      <c r="AJ106" s="192"/>
      <c r="AK106" s="195"/>
      <c r="AL106" s="71">
        <f>SUM(AL2:AL105)</f>
        <v>3636646031</v>
      </c>
      <c r="AM106" s="71">
        <f t="shared" ref="AM106:BA106" si="4">SUM(AM2:AM105)</f>
        <v>203332914</v>
      </c>
      <c r="AN106" s="71">
        <f t="shared" si="4"/>
        <v>1187124267.4000001</v>
      </c>
      <c r="AO106" s="71">
        <f t="shared" si="4"/>
        <v>34018083519.980003</v>
      </c>
      <c r="AP106" s="71">
        <f t="shared" si="4"/>
        <v>2059723788</v>
      </c>
      <c r="AQ106" s="71">
        <f t="shared" si="4"/>
        <v>173498836.97999999</v>
      </c>
      <c r="AR106" s="71">
        <f t="shared" si="4"/>
        <v>183128159</v>
      </c>
      <c r="AS106" s="71">
        <f t="shared" si="4"/>
        <v>1631946642.3</v>
      </c>
      <c r="AT106" s="71">
        <f t="shared" si="4"/>
        <v>1091617836.7</v>
      </c>
      <c r="AU106" s="71">
        <f t="shared" si="4"/>
        <v>0</v>
      </c>
      <c r="AV106" s="71">
        <f t="shared" si="4"/>
        <v>0</v>
      </c>
      <c r="AW106" s="71">
        <f t="shared" si="4"/>
        <v>0</v>
      </c>
      <c r="AX106" s="71">
        <f t="shared" si="4"/>
        <v>0</v>
      </c>
      <c r="AY106" s="71">
        <f t="shared" si="4"/>
        <v>0</v>
      </c>
      <c r="AZ106" s="71">
        <f t="shared" si="4"/>
        <v>0</v>
      </c>
      <c r="BA106" s="71">
        <f t="shared" si="4"/>
        <v>392188374</v>
      </c>
      <c r="BB106" s="168">
        <f>AL106+AM106+AN106+AO106+AP106+AQ106+AR106+AS106+AT106+BA106</f>
        <v>44577290369.360008</v>
      </c>
      <c r="BC106" s="196"/>
    </row>
    <row r="107" spans="1:55" x14ac:dyDescent="0.25">
      <c r="BB107" s="198"/>
      <c r="BC107" s="199"/>
    </row>
    <row r="108" spans="1:55" x14ac:dyDescent="0.25">
      <c r="BB108" s="198"/>
      <c r="BC108" s="199"/>
    </row>
    <row r="109" spans="1:55" x14ac:dyDescent="0.25">
      <c r="BB109" s="198"/>
      <c r="BC109" s="199"/>
    </row>
    <row r="110" spans="1:55" x14ac:dyDescent="0.25">
      <c r="BB110" s="198"/>
      <c r="BC110" s="199"/>
    </row>
    <row r="111" spans="1:55" x14ac:dyDescent="0.25">
      <c r="BB111" s="198"/>
      <c r="BC111" s="199"/>
    </row>
    <row r="112" spans="1:55" x14ac:dyDescent="0.25">
      <c r="BB112" s="198"/>
      <c r="BC112" s="199"/>
    </row>
    <row r="113" spans="54:55" x14ac:dyDescent="0.25">
      <c r="BB113" s="198"/>
      <c r="BC113" s="199"/>
    </row>
    <row r="114" spans="54:55" x14ac:dyDescent="0.25">
      <c r="BB114" s="198"/>
      <c r="BC114" s="199"/>
    </row>
    <row r="115" spans="54:55" x14ac:dyDescent="0.25">
      <c r="BB115" s="198"/>
      <c r="BC115" s="199"/>
    </row>
    <row r="116" spans="54:55" x14ac:dyDescent="0.25">
      <c r="BB116" s="198"/>
      <c r="BC116" s="199"/>
    </row>
    <row r="117" spans="54:55" x14ac:dyDescent="0.25">
      <c r="BB117" s="198"/>
      <c r="BC117" s="199"/>
    </row>
    <row r="118" spans="54:55" x14ac:dyDescent="0.25">
      <c r="BB118" s="198"/>
      <c r="BC118" s="199"/>
    </row>
    <row r="119" spans="54:55" x14ac:dyDescent="0.25">
      <c r="BB119" s="198"/>
      <c r="BC119" s="199"/>
    </row>
    <row r="120" spans="54:55" x14ac:dyDescent="0.25">
      <c r="BB120" s="198"/>
      <c r="BC120" s="199"/>
    </row>
    <row r="121" spans="54:55" x14ac:dyDescent="0.25">
      <c r="BB121" s="198"/>
      <c r="BC121" s="199"/>
    </row>
    <row r="122" spans="54:55" x14ac:dyDescent="0.25">
      <c r="BB122" s="198"/>
      <c r="BC122" s="199"/>
    </row>
    <row r="123" spans="54:55" x14ac:dyDescent="0.25">
      <c r="BB123" s="198"/>
      <c r="BC123" s="199"/>
    </row>
    <row r="124" spans="54:55" x14ac:dyDescent="0.25">
      <c r="BB124" s="198"/>
      <c r="BC124" s="199"/>
    </row>
    <row r="125" spans="54:55" x14ac:dyDescent="0.25">
      <c r="BB125" s="198"/>
      <c r="BC125" s="199"/>
    </row>
    <row r="126" spans="54:55" x14ac:dyDescent="0.25">
      <c r="BB126" s="198"/>
      <c r="BC126" s="199"/>
    </row>
    <row r="127" spans="54:55" x14ac:dyDescent="0.25">
      <c r="BB127" s="198"/>
      <c r="BC127" s="199"/>
    </row>
    <row r="128" spans="54:55" x14ac:dyDescent="0.25">
      <c r="BB128" s="198"/>
      <c r="BC128" s="199"/>
    </row>
    <row r="129" spans="54:55" x14ac:dyDescent="0.25">
      <c r="BB129" s="198"/>
      <c r="BC129" s="199"/>
    </row>
    <row r="130" spans="54:55" x14ac:dyDescent="0.25">
      <c r="BB130" s="198"/>
      <c r="BC130" s="199"/>
    </row>
    <row r="131" spans="54:55" x14ac:dyDescent="0.25">
      <c r="BB131" s="198"/>
      <c r="BC131" s="199"/>
    </row>
    <row r="132" spans="54:55" x14ac:dyDescent="0.25">
      <c r="BB132" s="198"/>
      <c r="BC132" s="199"/>
    </row>
    <row r="133" spans="54:55" x14ac:dyDescent="0.25">
      <c r="BB133" s="198"/>
      <c r="BC133" s="199"/>
    </row>
    <row r="134" spans="54:55" x14ac:dyDescent="0.25">
      <c r="BB134" s="198"/>
      <c r="BC134" s="199"/>
    </row>
    <row r="135" spans="54:55" x14ac:dyDescent="0.25">
      <c r="BB135" s="198"/>
      <c r="BC135" s="199"/>
    </row>
    <row r="136" spans="54:55" x14ac:dyDescent="0.25">
      <c r="BB136" s="198"/>
      <c r="BC136" s="199"/>
    </row>
    <row r="137" spans="54:55" x14ac:dyDescent="0.25">
      <c r="BB137" s="198"/>
      <c r="BC137" s="199"/>
    </row>
    <row r="138" spans="54:55" x14ac:dyDescent="0.25">
      <c r="BB138" s="198"/>
      <c r="BC138" s="199"/>
    </row>
    <row r="139" spans="54:55" x14ac:dyDescent="0.25">
      <c r="BB139" s="198"/>
      <c r="BC139" s="199"/>
    </row>
    <row r="140" spans="54:55" x14ac:dyDescent="0.25">
      <c r="BB140" s="198"/>
      <c r="BC140" s="199"/>
    </row>
    <row r="141" spans="54:55" x14ac:dyDescent="0.25">
      <c r="BB141" s="198"/>
      <c r="BC141" s="199"/>
    </row>
    <row r="142" spans="54:55" x14ac:dyDescent="0.25">
      <c r="BB142" s="198"/>
      <c r="BC142" s="199"/>
    </row>
    <row r="143" spans="54:55" x14ac:dyDescent="0.25">
      <c r="BB143" s="198"/>
      <c r="BC143" s="199"/>
    </row>
    <row r="144" spans="54:55" x14ac:dyDescent="0.25">
      <c r="BB144" s="198"/>
      <c r="BC144" s="199"/>
    </row>
    <row r="145" spans="54:55" x14ac:dyDescent="0.25">
      <c r="BB145" s="198"/>
      <c r="BC145" s="199"/>
    </row>
    <row r="146" spans="54:55" x14ac:dyDescent="0.25">
      <c r="BB146" s="198"/>
      <c r="BC146" s="199"/>
    </row>
    <row r="147" spans="54:55" x14ac:dyDescent="0.25">
      <c r="BB147" s="198"/>
      <c r="BC147" s="199"/>
    </row>
    <row r="148" spans="54:55" x14ac:dyDescent="0.25">
      <c r="BB148" s="198"/>
      <c r="BC148" s="199"/>
    </row>
    <row r="149" spans="54:55" x14ac:dyDescent="0.25">
      <c r="BB149" s="198"/>
      <c r="BC149" s="199"/>
    </row>
    <row r="150" spans="54:55" x14ac:dyDescent="0.25">
      <c r="BB150" s="198"/>
      <c r="BC150" s="199"/>
    </row>
    <row r="151" spans="54:55" x14ac:dyDescent="0.25">
      <c r="BB151" s="198"/>
      <c r="BC151" s="199"/>
    </row>
    <row r="152" spans="54:55" x14ac:dyDescent="0.25">
      <c r="BB152" s="198"/>
      <c r="BC152" s="199"/>
    </row>
    <row r="153" spans="54:55" x14ac:dyDescent="0.25">
      <c r="BB153" s="198"/>
      <c r="BC153" s="199"/>
    </row>
    <row r="154" spans="54:55" x14ac:dyDescent="0.25">
      <c r="BB154" s="198"/>
      <c r="BC154" s="199"/>
    </row>
    <row r="155" spans="54:55" x14ac:dyDescent="0.25">
      <c r="BB155" s="198"/>
      <c r="BC155" s="199"/>
    </row>
    <row r="156" spans="54:55" x14ac:dyDescent="0.25">
      <c r="BB156" s="198"/>
      <c r="BC156" s="199"/>
    </row>
    <row r="157" spans="54:55" x14ac:dyDescent="0.25">
      <c r="BB157" s="198"/>
      <c r="BC157" s="199"/>
    </row>
    <row r="158" spans="54:55" x14ac:dyDescent="0.25">
      <c r="BB158" s="198"/>
      <c r="BC158" s="199"/>
    </row>
    <row r="159" spans="54:55" x14ac:dyDescent="0.25">
      <c r="BB159" s="198"/>
      <c r="BC159" s="199"/>
    </row>
    <row r="160" spans="54:55" x14ac:dyDescent="0.25">
      <c r="BB160" s="198"/>
      <c r="BC160" s="199"/>
    </row>
    <row r="161" spans="54:55" x14ac:dyDescent="0.25">
      <c r="BB161" s="198"/>
      <c r="BC161" s="199"/>
    </row>
    <row r="162" spans="54:55" x14ac:dyDescent="0.25">
      <c r="BB162" s="198"/>
      <c r="BC162" s="199"/>
    </row>
    <row r="163" spans="54:55" x14ac:dyDescent="0.25">
      <c r="BB163" s="198"/>
      <c r="BC163" s="199"/>
    </row>
    <row r="164" spans="54:55" x14ac:dyDescent="0.25">
      <c r="BB164" s="198"/>
      <c r="BC164" s="199"/>
    </row>
    <row r="165" spans="54:55" x14ac:dyDescent="0.25">
      <c r="BB165" s="198"/>
      <c r="BC165" s="199"/>
    </row>
    <row r="166" spans="54:55" x14ac:dyDescent="0.25">
      <c r="BB166" s="198"/>
      <c r="BC166" s="199"/>
    </row>
    <row r="167" spans="54:55" x14ac:dyDescent="0.25">
      <c r="BB167" s="198"/>
      <c r="BC167" s="199"/>
    </row>
    <row r="168" spans="54:55" x14ac:dyDescent="0.25">
      <c r="BB168" s="198"/>
      <c r="BC168" s="199"/>
    </row>
    <row r="169" spans="54:55" x14ac:dyDescent="0.25">
      <c r="BB169" s="198"/>
      <c r="BC169" s="199"/>
    </row>
    <row r="170" spans="54:55" x14ac:dyDescent="0.25">
      <c r="BB170" s="198"/>
      <c r="BC170" s="199"/>
    </row>
    <row r="171" spans="54:55" x14ac:dyDescent="0.25">
      <c r="BB171" s="198"/>
      <c r="BC171" s="199"/>
    </row>
    <row r="172" spans="54:55" x14ac:dyDescent="0.25">
      <c r="BB172" s="198"/>
      <c r="BC172" s="199"/>
    </row>
    <row r="173" spans="54:55" x14ac:dyDescent="0.25">
      <c r="BB173" s="198"/>
      <c r="BC173" s="199"/>
    </row>
    <row r="174" spans="54:55" x14ac:dyDescent="0.25">
      <c r="BB174" s="198"/>
      <c r="BC174" s="199"/>
    </row>
    <row r="175" spans="54:55" x14ac:dyDescent="0.25">
      <c r="BB175" s="198"/>
      <c r="BC175" s="199"/>
    </row>
    <row r="176" spans="54:55" x14ac:dyDescent="0.25">
      <c r="BB176" s="198"/>
      <c r="BC176" s="199"/>
    </row>
    <row r="177" spans="54:55" x14ac:dyDescent="0.25">
      <c r="BB177" s="198"/>
      <c r="BC177" s="199"/>
    </row>
    <row r="178" spans="54:55" x14ac:dyDescent="0.25">
      <c r="BB178" s="198"/>
      <c r="BC178" s="199"/>
    </row>
    <row r="179" spans="54:55" x14ac:dyDescent="0.25">
      <c r="BB179" s="198"/>
      <c r="BC179" s="199"/>
    </row>
    <row r="180" spans="54:55" x14ac:dyDescent="0.25">
      <c r="BB180" s="198"/>
      <c r="BC180" s="199"/>
    </row>
    <row r="181" spans="54:55" x14ac:dyDescent="0.25">
      <c r="BB181" s="198"/>
      <c r="BC181" s="199"/>
    </row>
    <row r="182" spans="54:55" x14ac:dyDescent="0.25">
      <c r="BB182" s="198"/>
      <c r="BC182" s="199"/>
    </row>
    <row r="183" spans="54:55" x14ac:dyDescent="0.25">
      <c r="BB183" s="198"/>
      <c r="BC183" s="199"/>
    </row>
    <row r="184" spans="54:55" x14ac:dyDescent="0.25">
      <c r="BB184" s="198"/>
      <c r="BC184" s="199"/>
    </row>
    <row r="185" spans="54:55" x14ac:dyDescent="0.25">
      <c r="BB185" s="198"/>
      <c r="BC185" s="199"/>
    </row>
    <row r="186" spans="54:55" x14ac:dyDescent="0.25">
      <c r="BB186" s="198"/>
      <c r="BC186" s="199"/>
    </row>
    <row r="187" spans="54:55" x14ac:dyDescent="0.25">
      <c r="BB187" s="198"/>
      <c r="BC187" s="199"/>
    </row>
    <row r="188" spans="54:55" x14ac:dyDescent="0.25">
      <c r="BB188" s="198"/>
      <c r="BC188" s="199"/>
    </row>
    <row r="189" spans="54:55" x14ac:dyDescent="0.25">
      <c r="BB189" s="198"/>
      <c r="BC189" s="199"/>
    </row>
    <row r="190" spans="54:55" x14ac:dyDescent="0.25">
      <c r="BB190" s="198"/>
      <c r="BC190" s="199"/>
    </row>
    <row r="191" spans="54:55" x14ac:dyDescent="0.25">
      <c r="BB191" s="198"/>
      <c r="BC191" s="199"/>
    </row>
    <row r="192" spans="54:55" x14ac:dyDescent="0.25">
      <c r="BB192" s="198"/>
      <c r="BC192" s="199"/>
    </row>
    <row r="193" spans="54:55" x14ac:dyDescent="0.25">
      <c r="BB193" s="198"/>
      <c r="BC193" s="199"/>
    </row>
    <row r="194" spans="54:55" x14ac:dyDescent="0.25">
      <c r="BB194" s="198"/>
      <c r="BC194" s="199"/>
    </row>
    <row r="195" spans="54:55" x14ac:dyDescent="0.25">
      <c r="BB195" s="198"/>
      <c r="BC195" s="199"/>
    </row>
    <row r="196" spans="54:55" x14ac:dyDescent="0.25">
      <c r="BB196" s="198"/>
      <c r="BC196" s="199"/>
    </row>
    <row r="197" spans="54:55" x14ac:dyDescent="0.25">
      <c r="BB197" s="198"/>
      <c r="BC197" s="199"/>
    </row>
    <row r="198" spans="54:55" x14ac:dyDescent="0.25">
      <c r="BB198" s="198"/>
      <c r="BC198" s="199"/>
    </row>
    <row r="199" spans="54:55" x14ac:dyDescent="0.25">
      <c r="BB199" s="198"/>
      <c r="BC199" s="199"/>
    </row>
    <row r="200" spans="54:55" x14ac:dyDescent="0.25">
      <c r="BB200" s="198"/>
      <c r="BC200" s="199"/>
    </row>
    <row r="201" spans="54:55" x14ac:dyDescent="0.25">
      <c r="BB201" s="198"/>
      <c r="BC201" s="199"/>
    </row>
    <row r="202" spans="54:55" x14ac:dyDescent="0.25">
      <c r="BB202" s="198"/>
      <c r="BC202" s="199"/>
    </row>
    <row r="203" spans="54:55" x14ac:dyDescent="0.25">
      <c r="BB203" s="198"/>
      <c r="BC203" s="199"/>
    </row>
    <row r="204" spans="54:55" x14ac:dyDescent="0.25">
      <c r="BB204" s="198"/>
      <c r="BC204" s="199"/>
    </row>
    <row r="205" spans="54:55" x14ac:dyDescent="0.25">
      <c r="BB205" s="198"/>
      <c r="BC205" s="199"/>
    </row>
    <row r="206" spans="54:55" x14ac:dyDescent="0.25">
      <c r="BB206" s="198"/>
      <c r="BC206" s="199"/>
    </row>
    <row r="207" spans="54:55" x14ac:dyDescent="0.25">
      <c r="BB207" s="198"/>
      <c r="BC207" s="199"/>
    </row>
    <row r="208" spans="54:55" x14ac:dyDescent="0.25">
      <c r="BB208" s="198"/>
      <c r="BC208" s="199"/>
    </row>
    <row r="209" spans="54:55" x14ac:dyDescent="0.25">
      <c r="BB209" s="198"/>
      <c r="BC209" s="199"/>
    </row>
    <row r="210" spans="54:55" x14ac:dyDescent="0.25">
      <c r="BB210" s="198"/>
      <c r="BC210" s="199"/>
    </row>
    <row r="211" spans="54:55" x14ac:dyDescent="0.25">
      <c r="BB211" s="198"/>
      <c r="BC211" s="199"/>
    </row>
    <row r="212" spans="54:55" x14ac:dyDescent="0.25">
      <c r="BB212" s="198"/>
      <c r="BC212" s="199"/>
    </row>
    <row r="213" spans="54:55" x14ac:dyDescent="0.25">
      <c r="BB213" s="198"/>
      <c r="BC213" s="199"/>
    </row>
    <row r="214" spans="54:55" x14ac:dyDescent="0.25">
      <c r="BB214" s="198"/>
      <c r="BC214" s="199"/>
    </row>
    <row r="215" spans="54:55" x14ac:dyDescent="0.25">
      <c r="BB215" s="198"/>
      <c r="BC215" s="199"/>
    </row>
    <row r="216" spans="54:55" x14ac:dyDescent="0.25">
      <c r="BB216" s="198"/>
      <c r="BC216" s="199"/>
    </row>
    <row r="217" spans="54:55" x14ac:dyDescent="0.25">
      <c r="BB217" s="198"/>
      <c r="BC217" s="199"/>
    </row>
    <row r="218" spans="54:55" x14ac:dyDescent="0.25">
      <c r="BB218" s="198"/>
      <c r="BC218" s="199"/>
    </row>
    <row r="219" spans="54:55" x14ac:dyDescent="0.25">
      <c r="BB219" s="198"/>
      <c r="BC219" s="199"/>
    </row>
    <row r="220" spans="54:55" x14ac:dyDescent="0.25">
      <c r="BB220" s="198"/>
      <c r="BC220" s="199"/>
    </row>
    <row r="221" spans="54:55" x14ac:dyDescent="0.25">
      <c r="BB221" s="198"/>
      <c r="BC221" s="199"/>
    </row>
    <row r="222" spans="54:55" x14ac:dyDescent="0.25">
      <c r="BB222" s="198"/>
      <c r="BC222" s="199"/>
    </row>
    <row r="223" spans="54:55" x14ac:dyDescent="0.25">
      <c r="BB223" s="198"/>
      <c r="BC223" s="199"/>
    </row>
    <row r="224" spans="54:55" x14ac:dyDescent="0.25">
      <c r="BB224" s="198"/>
      <c r="BC224" s="199"/>
    </row>
    <row r="225" spans="54:55" x14ac:dyDescent="0.25">
      <c r="BB225" s="198"/>
      <c r="BC225" s="199"/>
    </row>
    <row r="226" spans="54:55" x14ac:dyDescent="0.25">
      <c r="BB226" s="198"/>
      <c r="BC226" s="199"/>
    </row>
    <row r="227" spans="54:55" x14ac:dyDescent="0.25">
      <c r="BB227" s="198"/>
      <c r="BC227" s="199"/>
    </row>
    <row r="228" spans="54:55" x14ac:dyDescent="0.25">
      <c r="BB228" s="198"/>
      <c r="BC228" s="199"/>
    </row>
    <row r="229" spans="54:55" x14ac:dyDescent="0.25">
      <c r="BB229" s="198"/>
      <c r="BC229" s="199"/>
    </row>
    <row r="230" spans="54:55" x14ac:dyDescent="0.25">
      <c r="BB230" s="198"/>
      <c r="BC230" s="199"/>
    </row>
    <row r="231" spans="54:55" x14ac:dyDescent="0.25">
      <c r="BB231" s="198"/>
      <c r="BC231" s="199"/>
    </row>
    <row r="232" spans="54:55" x14ac:dyDescent="0.25">
      <c r="BB232" s="198"/>
      <c r="BC232" s="199"/>
    </row>
    <row r="233" spans="54:55" x14ac:dyDescent="0.25">
      <c r="BB233" s="198"/>
      <c r="BC233" s="199"/>
    </row>
    <row r="234" spans="54:55" x14ac:dyDescent="0.25">
      <c r="BB234" s="198"/>
      <c r="BC234" s="199"/>
    </row>
    <row r="235" spans="54:55" x14ac:dyDescent="0.25">
      <c r="BB235" s="198"/>
      <c r="BC235" s="199"/>
    </row>
    <row r="236" spans="54:55" x14ac:dyDescent="0.25">
      <c r="BB236" s="198"/>
      <c r="BC236" s="199"/>
    </row>
    <row r="237" spans="54:55" x14ac:dyDescent="0.25">
      <c r="BB237" s="198"/>
      <c r="BC237" s="199"/>
    </row>
    <row r="238" spans="54:55" x14ac:dyDescent="0.25">
      <c r="BB238" s="198"/>
      <c r="BC238" s="199"/>
    </row>
    <row r="239" spans="54:55" x14ac:dyDescent="0.25">
      <c r="BB239" s="198"/>
      <c r="BC239" s="199"/>
    </row>
    <row r="240" spans="54:55" x14ac:dyDescent="0.25">
      <c r="BB240" s="198"/>
      <c r="BC240" s="199"/>
    </row>
    <row r="241" spans="54:55" x14ac:dyDescent="0.25">
      <c r="BB241" s="198"/>
      <c r="BC241" s="199"/>
    </row>
    <row r="242" spans="54:55" x14ac:dyDescent="0.25">
      <c r="BB242" s="198"/>
      <c r="BC242" s="199"/>
    </row>
    <row r="243" spans="54:55" x14ac:dyDescent="0.25">
      <c r="BB243" s="198"/>
      <c r="BC243" s="199"/>
    </row>
    <row r="244" spans="54:55" x14ac:dyDescent="0.25">
      <c r="BB244" s="198"/>
      <c r="BC244" s="199"/>
    </row>
    <row r="245" spans="54:55" x14ac:dyDescent="0.25">
      <c r="BB245" s="198"/>
      <c r="BC245" s="199"/>
    </row>
    <row r="246" spans="54:55" x14ac:dyDescent="0.25">
      <c r="BB246" s="198"/>
      <c r="BC246" s="199"/>
    </row>
    <row r="247" spans="54:55" x14ac:dyDescent="0.25">
      <c r="BB247" s="198"/>
      <c r="BC247" s="199"/>
    </row>
    <row r="248" spans="54:55" x14ac:dyDescent="0.25">
      <c r="BB248" s="198"/>
      <c r="BC248" s="199"/>
    </row>
    <row r="249" spans="54:55" x14ac:dyDescent="0.25">
      <c r="BB249" s="198"/>
      <c r="BC249" s="199"/>
    </row>
    <row r="250" spans="54:55" x14ac:dyDescent="0.25">
      <c r="BB250" s="198"/>
      <c r="BC250" s="199"/>
    </row>
    <row r="251" spans="54:55" x14ac:dyDescent="0.25">
      <c r="BB251" s="198"/>
      <c r="BC251" s="199"/>
    </row>
    <row r="252" spans="54:55" x14ac:dyDescent="0.25">
      <c r="BB252" s="198"/>
      <c r="BC252" s="199"/>
    </row>
    <row r="253" spans="54:55" x14ac:dyDescent="0.25">
      <c r="BB253" s="198"/>
      <c r="BC253" s="199"/>
    </row>
    <row r="254" spans="54:55" x14ac:dyDescent="0.25">
      <c r="BB254" s="198"/>
      <c r="BC254" s="199"/>
    </row>
    <row r="255" spans="54:55" x14ac:dyDescent="0.25">
      <c r="BC255" s="199"/>
    </row>
    <row r="256" spans="54:55" x14ac:dyDescent="0.25">
      <c r="BC256" s="199"/>
    </row>
    <row r="257" spans="55:55" x14ac:dyDescent="0.25">
      <c r="BC257" s="199"/>
    </row>
    <row r="258" spans="55:55" x14ac:dyDescent="0.25">
      <c r="BC258" s="199"/>
    </row>
    <row r="259" spans="55:55" x14ac:dyDescent="0.25">
      <c r="BC259" s="199"/>
    </row>
    <row r="260" spans="55:55" x14ac:dyDescent="0.25">
      <c r="BC260" s="199"/>
    </row>
    <row r="261" spans="55:55" x14ac:dyDescent="0.25">
      <c r="BC261" s="199"/>
    </row>
    <row r="262" spans="55:55" x14ac:dyDescent="0.25">
      <c r="BC262" s="199"/>
    </row>
    <row r="263" spans="55:55" x14ac:dyDescent="0.25">
      <c r="BC263" s="199"/>
    </row>
    <row r="264" spans="55:55" x14ac:dyDescent="0.25">
      <c r="BC264" s="199"/>
    </row>
    <row r="265" spans="55:55" x14ac:dyDescent="0.25">
      <c r="BC265" s="199"/>
    </row>
    <row r="266" spans="55:55" x14ac:dyDescent="0.25">
      <c r="BC266" s="199"/>
    </row>
    <row r="267" spans="55:55" x14ac:dyDescent="0.25">
      <c r="BC267" s="199"/>
    </row>
    <row r="268" spans="55:55" x14ac:dyDescent="0.25">
      <c r="BC268" s="199"/>
    </row>
    <row r="269" spans="55:55" x14ac:dyDescent="0.25">
      <c r="BC269" s="199"/>
    </row>
    <row r="270" spans="55:55" x14ac:dyDescent="0.25">
      <c r="BC270" s="199"/>
    </row>
    <row r="271" spans="55:55" x14ac:dyDescent="0.25">
      <c r="BC271" s="199"/>
    </row>
    <row r="272" spans="55:55" x14ac:dyDescent="0.25">
      <c r="BC272" s="199"/>
    </row>
    <row r="273" spans="55:55" x14ac:dyDescent="0.25">
      <c r="BC273" s="199"/>
    </row>
    <row r="274" spans="55:55" x14ac:dyDescent="0.25">
      <c r="BC274" s="199"/>
    </row>
    <row r="275" spans="55:55" x14ac:dyDescent="0.25">
      <c r="BC275" s="199"/>
    </row>
    <row r="276" spans="55:55" x14ac:dyDescent="0.25">
      <c r="BC276" s="199"/>
    </row>
    <row r="277" spans="55:55" x14ac:dyDescent="0.25">
      <c r="BC277" s="199"/>
    </row>
    <row r="278" spans="55:55" x14ac:dyDescent="0.25">
      <c r="BC278" s="199"/>
    </row>
    <row r="279" spans="55:55" x14ac:dyDescent="0.25">
      <c r="BC279" s="199"/>
    </row>
    <row r="280" spans="55:55" x14ac:dyDescent="0.25">
      <c r="BC280" s="199"/>
    </row>
    <row r="281" spans="55:55" x14ac:dyDescent="0.25">
      <c r="BC281" s="199"/>
    </row>
    <row r="282" spans="55:55" x14ac:dyDescent="0.25">
      <c r="BC282" s="199"/>
    </row>
    <row r="283" spans="55:55" x14ac:dyDescent="0.25">
      <c r="BC283" s="199"/>
    </row>
    <row r="284" spans="55:55" x14ac:dyDescent="0.25">
      <c r="BC284" s="199"/>
    </row>
    <row r="285" spans="55:55" x14ac:dyDescent="0.25">
      <c r="BC285" s="199"/>
    </row>
    <row r="286" spans="55:55" x14ac:dyDescent="0.25">
      <c r="BC286" s="199"/>
    </row>
    <row r="287" spans="55:55" x14ac:dyDescent="0.25">
      <c r="BC287" s="199"/>
    </row>
    <row r="288" spans="55:55" x14ac:dyDescent="0.25">
      <c r="BC288" s="199"/>
    </row>
    <row r="289" spans="55:55" x14ac:dyDescent="0.25">
      <c r="BC289" s="199"/>
    </row>
    <row r="290" spans="55:55" x14ac:dyDescent="0.25">
      <c r="BC290" s="199"/>
    </row>
    <row r="291" spans="55:55" x14ac:dyDescent="0.25">
      <c r="BC291" s="199"/>
    </row>
    <row r="292" spans="55:55" x14ac:dyDescent="0.25">
      <c r="BC292" s="199"/>
    </row>
    <row r="293" spans="55:55" x14ac:dyDescent="0.25">
      <c r="BC293" s="199"/>
    </row>
    <row r="294" spans="55:55" x14ac:dyDescent="0.25">
      <c r="BC294" s="199"/>
    </row>
    <row r="295" spans="55:55" x14ac:dyDescent="0.25">
      <c r="BC295" s="199"/>
    </row>
    <row r="296" spans="55:55" x14ac:dyDescent="0.25">
      <c r="BC296" s="199"/>
    </row>
    <row r="297" spans="55:55" x14ac:dyDescent="0.25">
      <c r="BC297" s="199"/>
    </row>
    <row r="298" spans="55:55" x14ac:dyDescent="0.25">
      <c r="BC298" s="199"/>
    </row>
    <row r="299" spans="55:55" x14ac:dyDescent="0.25">
      <c r="BC299" s="199"/>
    </row>
    <row r="300" spans="55:55" x14ac:dyDescent="0.25">
      <c r="BC300" s="199"/>
    </row>
    <row r="301" spans="55:55" x14ac:dyDescent="0.25">
      <c r="BC301" s="199"/>
    </row>
    <row r="302" spans="55:55" x14ac:dyDescent="0.25">
      <c r="BC302" s="199"/>
    </row>
    <row r="303" spans="55:55" x14ac:dyDescent="0.25">
      <c r="BC303" s="199"/>
    </row>
    <row r="304" spans="55:55" x14ac:dyDescent="0.25">
      <c r="BC304" s="199"/>
    </row>
    <row r="305" spans="55:55" x14ac:dyDescent="0.25">
      <c r="BC305" s="199"/>
    </row>
    <row r="306" spans="55:55" x14ac:dyDescent="0.25">
      <c r="BC306" s="199"/>
    </row>
    <row r="307" spans="55:55" x14ac:dyDescent="0.25">
      <c r="BC307" s="199"/>
    </row>
    <row r="308" spans="55:55" x14ac:dyDescent="0.25">
      <c r="BC308" s="199"/>
    </row>
    <row r="309" spans="55:55" x14ac:dyDescent="0.25">
      <c r="BC309" s="199"/>
    </row>
    <row r="310" spans="55:55" x14ac:dyDescent="0.25">
      <c r="BC310" s="199"/>
    </row>
    <row r="311" spans="55:55" x14ac:dyDescent="0.25">
      <c r="BC311" s="199"/>
    </row>
    <row r="312" spans="55:55" x14ac:dyDescent="0.25">
      <c r="BC312" s="199"/>
    </row>
    <row r="313" spans="55:55" x14ac:dyDescent="0.25">
      <c r="BC313" s="199"/>
    </row>
    <row r="314" spans="55:55" x14ac:dyDescent="0.25">
      <c r="BC314" s="199"/>
    </row>
    <row r="315" spans="55:55" x14ac:dyDescent="0.25">
      <c r="BC315" s="199"/>
    </row>
    <row r="316" spans="55:55" x14ac:dyDescent="0.25">
      <c r="BC316" s="199"/>
    </row>
    <row r="317" spans="55:55" x14ac:dyDescent="0.25">
      <c r="BC317" s="199"/>
    </row>
    <row r="318" spans="55:55" x14ac:dyDescent="0.25">
      <c r="BC318" s="199"/>
    </row>
    <row r="319" spans="55:55" x14ac:dyDescent="0.25">
      <c r="BC319" s="199"/>
    </row>
    <row r="320" spans="55:55" x14ac:dyDescent="0.25">
      <c r="BC320" s="199"/>
    </row>
    <row r="321" spans="55:55" x14ac:dyDescent="0.25">
      <c r="BC321" s="199"/>
    </row>
    <row r="322" spans="55:55" x14ac:dyDescent="0.25">
      <c r="BC322" s="199"/>
    </row>
    <row r="323" spans="55:55" x14ac:dyDescent="0.25">
      <c r="BC323" s="199"/>
    </row>
    <row r="324" spans="55:55" x14ac:dyDescent="0.25">
      <c r="BC324" s="199"/>
    </row>
    <row r="325" spans="55:55" x14ac:dyDescent="0.25">
      <c r="BC325" s="199"/>
    </row>
    <row r="326" spans="55:55" x14ac:dyDescent="0.25">
      <c r="BC326" s="199"/>
    </row>
    <row r="327" spans="55:55" x14ac:dyDescent="0.25">
      <c r="BC327" s="199"/>
    </row>
    <row r="328" spans="55:55" x14ac:dyDescent="0.25">
      <c r="BC328" s="199"/>
    </row>
    <row r="329" spans="55:55" x14ac:dyDescent="0.25">
      <c r="BC329" s="199"/>
    </row>
    <row r="330" spans="55:55" x14ac:dyDescent="0.25">
      <c r="BC330" s="199"/>
    </row>
    <row r="331" spans="55:55" x14ac:dyDescent="0.25">
      <c r="BC331" s="199"/>
    </row>
    <row r="332" spans="55:55" x14ac:dyDescent="0.25">
      <c r="BC332" s="199"/>
    </row>
    <row r="333" spans="55:55" x14ac:dyDescent="0.25">
      <c r="BC333" s="199"/>
    </row>
    <row r="334" spans="55:55" x14ac:dyDescent="0.25">
      <c r="BC334" s="199"/>
    </row>
    <row r="335" spans="55:55" x14ac:dyDescent="0.25">
      <c r="BC335" s="199"/>
    </row>
    <row r="336" spans="55:55" x14ac:dyDescent="0.25">
      <c r="BC336" s="199"/>
    </row>
    <row r="337" spans="55:55" x14ac:dyDescent="0.25">
      <c r="BC337" s="199"/>
    </row>
    <row r="338" spans="55:55" x14ac:dyDescent="0.25">
      <c r="BC338" s="199"/>
    </row>
    <row r="339" spans="55:55" x14ac:dyDescent="0.25">
      <c r="BC339" s="199"/>
    </row>
    <row r="340" spans="55:55" x14ac:dyDescent="0.25">
      <c r="BC340" s="199"/>
    </row>
    <row r="341" spans="55:55" x14ac:dyDescent="0.25">
      <c r="BC341" s="199"/>
    </row>
    <row r="342" spans="55:55" x14ac:dyDescent="0.25">
      <c r="BC342" s="199"/>
    </row>
    <row r="343" spans="55:55" x14ac:dyDescent="0.25">
      <c r="BC343" s="199"/>
    </row>
    <row r="344" spans="55:55" x14ac:dyDescent="0.25">
      <c r="BC344" s="199"/>
    </row>
    <row r="345" spans="55:55" x14ac:dyDescent="0.25">
      <c r="BC345" s="199"/>
    </row>
    <row r="346" spans="55:55" x14ac:dyDescent="0.25">
      <c r="BC346" s="199"/>
    </row>
    <row r="347" spans="55:55" x14ac:dyDescent="0.25">
      <c r="BC347" s="199"/>
    </row>
    <row r="348" spans="55:55" x14ac:dyDescent="0.25">
      <c r="BC348" s="199"/>
    </row>
    <row r="349" spans="55:55" x14ac:dyDescent="0.25">
      <c r="BC349" s="199"/>
    </row>
    <row r="350" spans="55:55" x14ac:dyDescent="0.25">
      <c r="BC350" s="199"/>
    </row>
    <row r="351" spans="55:55" x14ac:dyDescent="0.25">
      <c r="BC351" s="199"/>
    </row>
    <row r="352" spans="55:55" x14ac:dyDescent="0.25">
      <c r="BC352" s="199"/>
    </row>
    <row r="353" spans="55:55" x14ac:dyDescent="0.25">
      <c r="BC353" s="199"/>
    </row>
    <row r="354" spans="55:55" x14ac:dyDescent="0.25">
      <c r="BC354" s="199"/>
    </row>
    <row r="355" spans="55:55" x14ac:dyDescent="0.25">
      <c r="BC355" s="199"/>
    </row>
    <row r="356" spans="55:55" x14ac:dyDescent="0.25">
      <c r="BC356" s="199"/>
    </row>
    <row r="357" spans="55:55" x14ac:dyDescent="0.25">
      <c r="BC357" s="199"/>
    </row>
    <row r="358" spans="55:55" x14ac:dyDescent="0.25">
      <c r="BC358" s="199"/>
    </row>
    <row r="359" spans="55:55" x14ac:dyDescent="0.25">
      <c r="BC359" s="199"/>
    </row>
    <row r="360" spans="55:55" x14ac:dyDescent="0.25">
      <c r="BC360" s="199"/>
    </row>
    <row r="361" spans="55:55" x14ac:dyDescent="0.25">
      <c r="BC361" s="199"/>
    </row>
    <row r="362" spans="55:55" x14ac:dyDescent="0.25">
      <c r="BC362" s="199"/>
    </row>
    <row r="363" spans="55:55" x14ac:dyDescent="0.25">
      <c r="BC363" s="199"/>
    </row>
    <row r="364" spans="55:55" x14ac:dyDescent="0.25">
      <c r="BC364" s="199"/>
    </row>
    <row r="365" spans="55:55" x14ac:dyDescent="0.25">
      <c r="BC365" s="199"/>
    </row>
    <row r="366" spans="55:55" x14ac:dyDescent="0.25">
      <c r="BC366" s="199"/>
    </row>
    <row r="367" spans="55:55" x14ac:dyDescent="0.25">
      <c r="BC367" s="199"/>
    </row>
    <row r="368" spans="55:55" x14ac:dyDescent="0.25">
      <c r="BC368" s="199"/>
    </row>
    <row r="369" spans="55:55" x14ac:dyDescent="0.25">
      <c r="BC369" s="199"/>
    </row>
    <row r="370" spans="55:55" x14ac:dyDescent="0.25">
      <c r="BC370" s="199"/>
    </row>
    <row r="371" spans="55:55" x14ac:dyDescent="0.25">
      <c r="BC371" s="199"/>
    </row>
    <row r="372" spans="55:55" x14ac:dyDescent="0.25">
      <c r="BC372" s="199"/>
    </row>
    <row r="373" spans="55:55" x14ac:dyDescent="0.25">
      <c r="BC373" s="199"/>
    </row>
    <row r="374" spans="55:55" x14ac:dyDescent="0.25">
      <c r="BC374" s="199"/>
    </row>
    <row r="375" spans="55:55" x14ac:dyDescent="0.25">
      <c r="BC375" s="199"/>
    </row>
    <row r="376" spans="55:55" x14ac:dyDescent="0.25">
      <c r="BC376" s="199"/>
    </row>
    <row r="377" spans="55:55" x14ac:dyDescent="0.25">
      <c r="BC377" s="199"/>
    </row>
    <row r="378" spans="55:55" x14ac:dyDescent="0.25">
      <c r="BC378" s="199"/>
    </row>
    <row r="379" spans="55:55" x14ac:dyDescent="0.25">
      <c r="BC379" s="199"/>
    </row>
    <row r="380" spans="55:55" x14ac:dyDescent="0.25">
      <c r="BC380" s="199"/>
    </row>
    <row r="381" spans="55:55" x14ac:dyDescent="0.25">
      <c r="BC381" s="199"/>
    </row>
    <row r="382" spans="55:55" x14ac:dyDescent="0.25">
      <c r="BC382" s="199"/>
    </row>
    <row r="383" spans="55:55" x14ac:dyDescent="0.25">
      <c r="BC383" s="199"/>
    </row>
    <row r="384" spans="55:55" x14ac:dyDescent="0.25">
      <c r="BC384" s="199"/>
    </row>
    <row r="385" spans="55:55" x14ac:dyDescent="0.25">
      <c r="BC385" s="199"/>
    </row>
    <row r="386" spans="55:55" x14ac:dyDescent="0.25">
      <c r="BC386" s="199"/>
    </row>
    <row r="387" spans="55:55" x14ac:dyDescent="0.25">
      <c r="BC387" s="199"/>
    </row>
    <row r="388" spans="55:55" x14ac:dyDescent="0.25">
      <c r="BC388" s="199"/>
    </row>
    <row r="389" spans="55:55" x14ac:dyDescent="0.25">
      <c r="BC389" s="199"/>
    </row>
    <row r="390" spans="55:55" x14ac:dyDescent="0.25">
      <c r="BC390" s="199"/>
    </row>
    <row r="391" spans="55:55" x14ac:dyDescent="0.25">
      <c r="BC391" s="199"/>
    </row>
    <row r="392" spans="55:55" x14ac:dyDescent="0.25">
      <c r="BC392" s="199"/>
    </row>
    <row r="393" spans="55:55" x14ac:dyDescent="0.25">
      <c r="BC393" s="199"/>
    </row>
    <row r="394" spans="55:55" x14ac:dyDescent="0.25">
      <c r="BC394" s="199"/>
    </row>
    <row r="395" spans="55:55" x14ac:dyDescent="0.25">
      <c r="BC395" s="199"/>
    </row>
    <row r="396" spans="55:55" x14ac:dyDescent="0.25">
      <c r="BC396" s="199"/>
    </row>
    <row r="397" spans="55:55" x14ac:dyDescent="0.25">
      <c r="BC397" s="199"/>
    </row>
    <row r="398" spans="55:55" x14ac:dyDescent="0.25">
      <c r="BC398" s="199"/>
    </row>
    <row r="399" spans="55:55" x14ac:dyDescent="0.25">
      <c r="BC399" s="199"/>
    </row>
    <row r="400" spans="55:55" x14ac:dyDescent="0.25">
      <c r="BC400" s="199"/>
    </row>
    <row r="401" spans="55:55" x14ac:dyDescent="0.25">
      <c r="BC401" s="199"/>
    </row>
    <row r="402" spans="55:55" x14ac:dyDescent="0.25">
      <c r="BC402" s="199"/>
    </row>
    <row r="403" spans="55:55" x14ac:dyDescent="0.25">
      <c r="BC403" s="199"/>
    </row>
    <row r="404" spans="55:55" x14ac:dyDescent="0.25">
      <c r="BC404" s="199"/>
    </row>
    <row r="405" spans="55:55" x14ac:dyDescent="0.25">
      <c r="BC405" s="199"/>
    </row>
    <row r="406" spans="55:55" x14ac:dyDescent="0.25">
      <c r="BC406" s="199"/>
    </row>
    <row r="407" spans="55:55" x14ac:dyDescent="0.25">
      <c r="BC407" s="199"/>
    </row>
    <row r="408" spans="55:55" x14ac:dyDescent="0.25">
      <c r="BC408" s="199"/>
    </row>
    <row r="409" spans="55:55" x14ac:dyDescent="0.25">
      <c r="BC409" s="199"/>
    </row>
    <row r="410" spans="55:55" x14ac:dyDescent="0.25">
      <c r="BC410" s="199"/>
    </row>
    <row r="411" spans="55:55" x14ac:dyDescent="0.25">
      <c r="BC411" s="199"/>
    </row>
    <row r="412" spans="55:55" x14ac:dyDescent="0.25">
      <c r="BC412" s="199"/>
    </row>
    <row r="413" spans="55:55" x14ac:dyDescent="0.25">
      <c r="BC413" s="199"/>
    </row>
    <row r="414" spans="55:55" x14ac:dyDescent="0.25">
      <c r="BC414" s="199"/>
    </row>
    <row r="415" spans="55:55" x14ac:dyDescent="0.25">
      <c r="BC415" s="199"/>
    </row>
    <row r="416" spans="55:55" x14ac:dyDescent="0.25">
      <c r="BC416" s="199"/>
    </row>
    <row r="417" spans="55:55" x14ac:dyDescent="0.25">
      <c r="BC417" s="199"/>
    </row>
    <row r="418" spans="55:55" x14ac:dyDescent="0.25">
      <c r="BC418" s="199"/>
    </row>
    <row r="419" spans="55:55" x14ac:dyDescent="0.25">
      <c r="BC419" s="199"/>
    </row>
    <row r="420" spans="55:55" x14ac:dyDescent="0.25">
      <c r="BC420" s="199"/>
    </row>
    <row r="421" spans="55:55" x14ac:dyDescent="0.25">
      <c r="BC421" s="199"/>
    </row>
    <row r="422" spans="55:55" x14ac:dyDescent="0.25">
      <c r="BC422" s="199"/>
    </row>
    <row r="423" spans="55:55" x14ac:dyDescent="0.25">
      <c r="BC423" s="199"/>
    </row>
    <row r="424" spans="55:55" x14ac:dyDescent="0.25">
      <c r="BC424" s="199"/>
    </row>
    <row r="425" spans="55:55" x14ac:dyDescent="0.25">
      <c r="BC425" s="199"/>
    </row>
    <row r="426" spans="55:55" x14ac:dyDescent="0.25">
      <c r="BC426" s="199"/>
    </row>
    <row r="427" spans="55:55" x14ac:dyDescent="0.25">
      <c r="BC427" s="199"/>
    </row>
    <row r="428" spans="55:55" x14ac:dyDescent="0.25">
      <c r="BC428" s="199"/>
    </row>
    <row r="429" spans="55:55" x14ac:dyDescent="0.25">
      <c r="BC429" s="199"/>
    </row>
    <row r="430" spans="55:55" x14ac:dyDescent="0.25">
      <c r="BC430" s="199"/>
    </row>
    <row r="431" spans="55:55" x14ac:dyDescent="0.25">
      <c r="BC431" s="199"/>
    </row>
    <row r="432" spans="55:55" x14ac:dyDescent="0.25">
      <c r="BC432" s="199"/>
    </row>
    <row r="433" spans="55:55" x14ac:dyDescent="0.25">
      <c r="BC433" s="199"/>
    </row>
    <row r="434" spans="55:55" x14ac:dyDescent="0.25">
      <c r="BC434" s="199"/>
    </row>
    <row r="435" spans="55:55" x14ac:dyDescent="0.25">
      <c r="BC435" s="199"/>
    </row>
    <row r="436" spans="55:55" x14ac:dyDescent="0.25">
      <c r="BC436" s="199"/>
    </row>
    <row r="437" spans="55:55" x14ac:dyDescent="0.25">
      <c r="BC437" s="199"/>
    </row>
    <row r="438" spans="55:55" x14ac:dyDescent="0.25">
      <c r="BC438" s="199"/>
    </row>
    <row r="439" spans="55:55" x14ac:dyDescent="0.25">
      <c r="BC439" s="199"/>
    </row>
    <row r="440" spans="55:55" x14ac:dyDescent="0.25">
      <c r="BC440" s="199"/>
    </row>
    <row r="441" spans="55:55" x14ac:dyDescent="0.25">
      <c r="BC441" s="199"/>
    </row>
    <row r="442" spans="55:55" x14ac:dyDescent="0.25">
      <c r="BC442" s="199"/>
    </row>
    <row r="443" spans="55:55" x14ac:dyDescent="0.25">
      <c r="BC443" s="199"/>
    </row>
    <row r="444" spans="55:55" x14ac:dyDescent="0.25">
      <c r="BC444" s="199"/>
    </row>
    <row r="445" spans="55:55" x14ac:dyDescent="0.25">
      <c r="BC445" s="199"/>
    </row>
    <row r="446" spans="55:55" x14ac:dyDescent="0.25">
      <c r="BC446" s="199"/>
    </row>
    <row r="447" spans="55:55" x14ac:dyDescent="0.25">
      <c r="BC447" s="199"/>
    </row>
    <row r="448" spans="55:55" x14ac:dyDescent="0.25">
      <c r="BC448" s="199"/>
    </row>
    <row r="449" spans="55:55" x14ac:dyDescent="0.25">
      <c r="BC449" s="199"/>
    </row>
    <row r="450" spans="55:55" x14ac:dyDescent="0.25">
      <c r="BC450" s="199"/>
    </row>
    <row r="451" spans="55:55" x14ac:dyDescent="0.25">
      <c r="BC451" s="199"/>
    </row>
    <row r="452" spans="55:55" x14ac:dyDescent="0.25">
      <c r="BC452" s="199"/>
    </row>
    <row r="453" spans="55:55" x14ac:dyDescent="0.25">
      <c r="BC453" s="199"/>
    </row>
    <row r="454" spans="55:55" x14ac:dyDescent="0.25">
      <c r="BC454" s="199"/>
    </row>
    <row r="455" spans="55:55" x14ac:dyDescent="0.25">
      <c r="BC455" s="199"/>
    </row>
    <row r="456" spans="55:55" x14ac:dyDescent="0.25">
      <c r="BC456" s="199"/>
    </row>
    <row r="457" spans="55:55" x14ac:dyDescent="0.25">
      <c r="BC457" s="199"/>
    </row>
    <row r="458" spans="55:55" x14ac:dyDescent="0.25">
      <c r="BC458" s="199"/>
    </row>
    <row r="459" spans="55:55" x14ac:dyDescent="0.25">
      <c r="BC459" s="199"/>
    </row>
    <row r="460" spans="55:55" x14ac:dyDescent="0.25">
      <c r="BC460" s="199"/>
    </row>
    <row r="461" spans="55:55" x14ac:dyDescent="0.25">
      <c r="BC461" s="199"/>
    </row>
    <row r="462" spans="55:55" x14ac:dyDescent="0.25">
      <c r="BC462" s="199"/>
    </row>
    <row r="463" spans="55:55" x14ac:dyDescent="0.25">
      <c r="BC463" s="199"/>
    </row>
    <row r="464" spans="55:55" x14ac:dyDescent="0.25">
      <c r="BC464" s="199"/>
    </row>
    <row r="465" spans="55:55" x14ac:dyDescent="0.25">
      <c r="BC465" s="199"/>
    </row>
    <row r="466" spans="55:55" x14ac:dyDescent="0.25">
      <c r="BC466" s="199"/>
    </row>
    <row r="467" spans="55:55" x14ac:dyDescent="0.25">
      <c r="BC467" s="199"/>
    </row>
    <row r="468" spans="55:55" x14ac:dyDescent="0.25">
      <c r="BC468" s="199"/>
    </row>
    <row r="469" spans="55:55" x14ac:dyDescent="0.25">
      <c r="BC469" s="199"/>
    </row>
    <row r="470" spans="55:55" x14ac:dyDescent="0.25">
      <c r="BC470" s="199"/>
    </row>
    <row r="471" spans="55:55" x14ac:dyDescent="0.25">
      <c r="BC471" s="199"/>
    </row>
    <row r="472" spans="55:55" x14ac:dyDescent="0.25">
      <c r="BC472" s="199"/>
    </row>
    <row r="473" spans="55:55" x14ac:dyDescent="0.25">
      <c r="BC473" s="199"/>
    </row>
    <row r="474" spans="55:55" x14ac:dyDescent="0.25">
      <c r="BC474" s="199"/>
    </row>
    <row r="475" spans="55:55" x14ac:dyDescent="0.25">
      <c r="BC475" s="199"/>
    </row>
    <row r="476" spans="55:55" x14ac:dyDescent="0.25">
      <c r="BC476" s="199"/>
    </row>
    <row r="477" spans="55:55" x14ac:dyDescent="0.25">
      <c r="BC477" s="199"/>
    </row>
    <row r="478" spans="55:55" x14ac:dyDescent="0.25">
      <c r="BC478" s="199"/>
    </row>
    <row r="479" spans="55:55" x14ac:dyDescent="0.25">
      <c r="BC479" s="199"/>
    </row>
    <row r="480" spans="55:55" x14ac:dyDescent="0.25">
      <c r="BC480" s="199"/>
    </row>
    <row r="481" spans="55:55" x14ac:dyDescent="0.25">
      <c r="BC481" s="199"/>
    </row>
    <row r="482" spans="55:55" x14ac:dyDescent="0.25">
      <c r="BC482" s="199"/>
    </row>
    <row r="483" spans="55:55" x14ac:dyDescent="0.25">
      <c r="BC483" s="199"/>
    </row>
    <row r="484" spans="55:55" x14ac:dyDescent="0.25">
      <c r="BC484" s="199"/>
    </row>
    <row r="485" spans="55:55" x14ac:dyDescent="0.25">
      <c r="BC485" s="199"/>
    </row>
    <row r="486" spans="55:55" x14ac:dyDescent="0.25">
      <c r="BC486" s="199"/>
    </row>
    <row r="487" spans="55:55" x14ac:dyDescent="0.25">
      <c r="BC487" s="199"/>
    </row>
    <row r="488" spans="55:55" x14ac:dyDescent="0.25">
      <c r="BC488" s="199"/>
    </row>
    <row r="489" spans="55:55" x14ac:dyDescent="0.25">
      <c r="BC489" s="199"/>
    </row>
    <row r="490" spans="55:55" x14ac:dyDescent="0.25">
      <c r="BC490" s="199"/>
    </row>
    <row r="491" spans="55:55" x14ac:dyDescent="0.25">
      <c r="BC491" s="199"/>
    </row>
    <row r="492" spans="55:55" x14ac:dyDescent="0.25">
      <c r="BC492" s="199"/>
    </row>
    <row r="493" spans="55:55" x14ac:dyDescent="0.25">
      <c r="BC493" s="199"/>
    </row>
    <row r="494" spans="55:55" x14ac:dyDescent="0.25">
      <c r="BC494" s="199"/>
    </row>
    <row r="495" spans="55:55" x14ac:dyDescent="0.25">
      <c r="BC495" s="199"/>
    </row>
    <row r="496" spans="55:55" x14ac:dyDescent="0.25">
      <c r="BC496" s="199"/>
    </row>
    <row r="497" spans="55:55" x14ac:dyDescent="0.25">
      <c r="BC497" s="199"/>
    </row>
    <row r="498" spans="55:55" x14ac:dyDescent="0.25">
      <c r="BC498" s="199"/>
    </row>
    <row r="499" spans="55:55" x14ac:dyDescent="0.25">
      <c r="BC499" s="199"/>
    </row>
    <row r="500" spans="55:55" x14ac:dyDescent="0.25">
      <c r="BC500" s="199"/>
    </row>
    <row r="501" spans="55:55" x14ac:dyDescent="0.25">
      <c r="BC501" s="199"/>
    </row>
    <row r="502" spans="55:55" x14ac:dyDescent="0.25">
      <c r="BC502" s="199"/>
    </row>
    <row r="503" spans="55:55" x14ac:dyDescent="0.25">
      <c r="BC503" s="199"/>
    </row>
    <row r="504" spans="55:55" x14ac:dyDescent="0.25">
      <c r="BC504" s="199"/>
    </row>
    <row r="505" spans="55:55" x14ac:dyDescent="0.25">
      <c r="BC505" s="199"/>
    </row>
    <row r="506" spans="55:55" x14ac:dyDescent="0.25">
      <c r="BC506" s="199"/>
    </row>
    <row r="507" spans="55:55" x14ac:dyDescent="0.25">
      <c r="BC507" s="199"/>
    </row>
    <row r="508" spans="55:55" x14ac:dyDescent="0.25">
      <c r="BC508" s="199"/>
    </row>
    <row r="509" spans="55:55" x14ac:dyDescent="0.25">
      <c r="BC509" s="199"/>
    </row>
    <row r="510" spans="55:55" x14ac:dyDescent="0.25">
      <c r="BC510" s="199"/>
    </row>
    <row r="511" spans="55:55" x14ac:dyDescent="0.25">
      <c r="BC511" s="199"/>
    </row>
    <row r="512" spans="55:55" x14ac:dyDescent="0.25">
      <c r="BC512" s="199"/>
    </row>
    <row r="513" spans="55:55" x14ac:dyDescent="0.25">
      <c r="BC513" s="199"/>
    </row>
    <row r="514" spans="55:55" x14ac:dyDescent="0.25">
      <c r="BC514" s="199"/>
    </row>
    <row r="515" spans="55:55" x14ac:dyDescent="0.25">
      <c r="BC515" s="199"/>
    </row>
    <row r="516" spans="55:55" x14ac:dyDescent="0.25">
      <c r="BC516" s="199"/>
    </row>
    <row r="517" spans="55:55" x14ac:dyDescent="0.25">
      <c r="BC517" s="199"/>
    </row>
    <row r="518" spans="55:55" x14ac:dyDescent="0.25">
      <c r="BC518" s="199"/>
    </row>
    <row r="519" spans="55:55" x14ac:dyDescent="0.25">
      <c r="BC519" s="199"/>
    </row>
    <row r="520" spans="55:55" x14ac:dyDescent="0.25">
      <c r="BC520" s="199"/>
    </row>
    <row r="521" spans="55:55" x14ac:dyDescent="0.25">
      <c r="BC521" s="199"/>
    </row>
    <row r="522" spans="55:55" x14ac:dyDescent="0.25">
      <c r="BC522" s="199"/>
    </row>
    <row r="523" spans="55:55" x14ac:dyDescent="0.25">
      <c r="BC523" s="199"/>
    </row>
    <row r="524" spans="55:55" x14ac:dyDescent="0.25">
      <c r="BC524" s="199"/>
    </row>
    <row r="525" spans="55:55" x14ac:dyDescent="0.25">
      <c r="BC525" s="199"/>
    </row>
    <row r="526" spans="55:55" x14ac:dyDescent="0.25">
      <c r="BC526" s="199"/>
    </row>
    <row r="527" spans="55:55" x14ac:dyDescent="0.25">
      <c r="BC527" s="199"/>
    </row>
    <row r="528" spans="55:55" x14ac:dyDescent="0.25">
      <c r="BC528" s="199"/>
    </row>
    <row r="529" spans="55:55" x14ac:dyDescent="0.25">
      <c r="BC529" s="199"/>
    </row>
    <row r="530" spans="55:55" x14ac:dyDescent="0.25">
      <c r="BC530" s="199"/>
    </row>
    <row r="531" spans="55:55" x14ac:dyDescent="0.25">
      <c r="BC531" s="199"/>
    </row>
    <row r="532" spans="55:55" x14ac:dyDescent="0.25">
      <c r="BC532" s="199"/>
    </row>
    <row r="533" spans="55:55" x14ac:dyDescent="0.25">
      <c r="BC533" s="199"/>
    </row>
    <row r="534" spans="55:55" x14ac:dyDescent="0.25">
      <c r="BC534" s="199"/>
    </row>
    <row r="535" spans="55:55" x14ac:dyDescent="0.25">
      <c r="BC535" s="199"/>
    </row>
    <row r="536" spans="55:55" x14ac:dyDescent="0.25">
      <c r="BC536" s="199"/>
    </row>
    <row r="537" spans="55:55" x14ac:dyDescent="0.25">
      <c r="BC537" s="199"/>
    </row>
    <row r="538" spans="55:55" x14ac:dyDescent="0.25">
      <c r="BC538" s="199"/>
    </row>
    <row r="539" spans="55:55" x14ac:dyDescent="0.25">
      <c r="BC539" s="199"/>
    </row>
    <row r="540" spans="55:55" x14ac:dyDescent="0.25">
      <c r="BC540" s="199"/>
    </row>
    <row r="541" spans="55:55" x14ac:dyDescent="0.25">
      <c r="BC541" s="199"/>
    </row>
    <row r="542" spans="55:55" x14ac:dyDescent="0.25">
      <c r="BC542" s="199"/>
    </row>
    <row r="543" spans="55:55" x14ac:dyDescent="0.25">
      <c r="BC543" s="199"/>
    </row>
    <row r="544" spans="55:55" x14ac:dyDescent="0.25">
      <c r="BC544" s="199"/>
    </row>
    <row r="545" spans="55:55" x14ac:dyDescent="0.25">
      <c r="BC545" s="199"/>
    </row>
    <row r="546" spans="55:55" x14ac:dyDescent="0.25">
      <c r="BC546" s="199"/>
    </row>
    <row r="547" spans="55:55" x14ac:dyDescent="0.25">
      <c r="BC547" s="199"/>
    </row>
    <row r="548" spans="55:55" x14ac:dyDescent="0.25">
      <c r="BC548" s="199"/>
    </row>
    <row r="549" spans="55:55" x14ac:dyDescent="0.25">
      <c r="BC549" s="199"/>
    </row>
    <row r="550" spans="55:55" x14ac:dyDescent="0.25">
      <c r="BC550" s="199"/>
    </row>
    <row r="551" spans="55:55" x14ac:dyDescent="0.25">
      <c r="BC551" s="199"/>
    </row>
    <row r="552" spans="55:55" x14ac:dyDescent="0.25">
      <c r="BC552" s="199"/>
    </row>
    <row r="553" spans="55:55" x14ac:dyDescent="0.25">
      <c r="BC553" s="199"/>
    </row>
    <row r="554" spans="55:55" x14ac:dyDescent="0.25">
      <c r="BC554" s="199"/>
    </row>
    <row r="555" spans="55:55" x14ac:dyDescent="0.25">
      <c r="BC555" s="199"/>
    </row>
    <row r="556" spans="55:55" x14ac:dyDescent="0.25">
      <c r="BC556" s="199"/>
    </row>
    <row r="557" spans="55:55" x14ac:dyDescent="0.25">
      <c r="BC557" s="199"/>
    </row>
    <row r="558" spans="55:55" x14ac:dyDescent="0.25">
      <c r="BC558" s="199"/>
    </row>
    <row r="559" spans="55:55" x14ac:dyDescent="0.25">
      <c r="BC559" s="199"/>
    </row>
    <row r="560" spans="55:55" x14ac:dyDescent="0.25">
      <c r="BC560" s="199"/>
    </row>
    <row r="561" spans="55:55" x14ac:dyDescent="0.25">
      <c r="BC561" s="199"/>
    </row>
    <row r="562" spans="55:55" x14ac:dyDescent="0.25">
      <c r="BC562" s="199"/>
    </row>
    <row r="563" spans="55:55" x14ac:dyDescent="0.25">
      <c r="BC563" s="199"/>
    </row>
    <row r="564" spans="55:55" x14ac:dyDescent="0.25">
      <c r="BC564" s="199"/>
    </row>
    <row r="565" spans="55:55" x14ac:dyDescent="0.25">
      <c r="BC565" s="199"/>
    </row>
    <row r="566" spans="55:55" x14ac:dyDescent="0.25">
      <c r="BC566" s="199"/>
    </row>
    <row r="567" spans="55:55" x14ac:dyDescent="0.25">
      <c r="BC567" s="199"/>
    </row>
    <row r="568" spans="55:55" x14ac:dyDescent="0.25">
      <c r="BC568" s="199"/>
    </row>
    <row r="569" spans="55:55" x14ac:dyDescent="0.25">
      <c r="BC569" s="199"/>
    </row>
    <row r="570" spans="55:55" x14ac:dyDescent="0.25">
      <c r="BC570" s="199"/>
    </row>
    <row r="571" spans="55:55" x14ac:dyDescent="0.25">
      <c r="BC571" s="199"/>
    </row>
    <row r="572" spans="55:55" x14ac:dyDescent="0.25">
      <c r="BC572" s="199"/>
    </row>
    <row r="573" spans="55:55" x14ac:dyDescent="0.25">
      <c r="BC573" s="199"/>
    </row>
    <row r="574" spans="55:55" x14ac:dyDescent="0.25">
      <c r="BC574" s="199"/>
    </row>
    <row r="575" spans="55:55" x14ac:dyDescent="0.25">
      <c r="BC575" s="199"/>
    </row>
    <row r="576" spans="55:55" x14ac:dyDescent="0.25">
      <c r="BC576" s="199"/>
    </row>
    <row r="577" spans="55:55" x14ac:dyDescent="0.25">
      <c r="BC577" s="199"/>
    </row>
    <row r="578" spans="55:55" x14ac:dyDescent="0.25">
      <c r="BC578" s="199"/>
    </row>
    <row r="579" spans="55:55" x14ac:dyDescent="0.25">
      <c r="BC579" s="199"/>
    </row>
    <row r="580" spans="55:55" x14ac:dyDescent="0.25">
      <c r="BC580" s="199"/>
    </row>
    <row r="581" spans="55:55" x14ac:dyDescent="0.25">
      <c r="BC581" s="199"/>
    </row>
    <row r="582" spans="55:55" x14ac:dyDescent="0.25">
      <c r="BC582" s="199"/>
    </row>
    <row r="583" spans="55:55" x14ac:dyDescent="0.25">
      <c r="BC583" s="199"/>
    </row>
    <row r="584" spans="55:55" x14ac:dyDescent="0.25">
      <c r="BC584" s="199"/>
    </row>
    <row r="585" spans="55:55" x14ac:dyDescent="0.25">
      <c r="BC585" s="199"/>
    </row>
    <row r="586" spans="55:55" x14ac:dyDescent="0.25">
      <c r="BC586" s="199"/>
    </row>
    <row r="587" spans="55:55" x14ac:dyDescent="0.25">
      <c r="BC587" s="199"/>
    </row>
    <row r="588" spans="55:55" x14ac:dyDescent="0.25">
      <c r="BC588" s="199"/>
    </row>
    <row r="589" spans="55:55" x14ac:dyDescent="0.25">
      <c r="BC589" s="199"/>
    </row>
    <row r="590" spans="55:55" x14ac:dyDescent="0.25">
      <c r="BC590" s="199"/>
    </row>
    <row r="591" spans="55:55" x14ac:dyDescent="0.25">
      <c r="BC591" s="199"/>
    </row>
    <row r="592" spans="55:55" x14ac:dyDescent="0.25">
      <c r="BC592" s="199"/>
    </row>
    <row r="593" spans="55:55" x14ac:dyDescent="0.25">
      <c r="BC593" s="199"/>
    </row>
    <row r="594" spans="55:55" x14ac:dyDescent="0.25">
      <c r="BC594" s="199"/>
    </row>
    <row r="595" spans="55:55" x14ac:dyDescent="0.25">
      <c r="BC595" s="199"/>
    </row>
    <row r="596" spans="55:55" x14ac:dyDescent="0.25">
      <c r="BC596" s="199"/>
    </row>
    <row r="597" spans="55:55" x14ac:dyDescent="0.25">
      <c r="BC597" s="199"/>
    </row>
    <row r="598" spans="55:55" x14ac:dyDescent="0.25">
      <c r="BC598" s="199"/>
    </row>
    <row r="599" spans="55:55" x14ac:dyDescent="0.25">
      <c r="BC599" s="199"/>
    </row>
    <row r="600" spans="55:55" x14ac:dyDescent="0.25">
      <c r="BC600" s="199"/>
    </row>
    <row r="601" spans="55:55" x14ac:dyDescent="0.25">
      <c r="BC601" s="199"/>
    </row>
    <row r="602" spans="55:55" x14ac:dyDescent="0.25">
      <c r="BC602" s="199"/>
    </row>
    <row r="603" spans="55:55" x14ac:dyDescent="0.25">
      <c r="BC603" s="199"/>
    </row>
    <row r="604" spans="55:55" x14ac:dyDescent="0.25">
      <c r="BC604" s="199"/>
    </row>
    <row r="605" spans="55:55" x14ac:dyDescent="0.25">
      <c r="BC605" s="199"/>
    </row>
    <row r="606" spans="55:55" x14ac:dyDescent="0.25">
      <c r="BC606" s="199"/>
    </row>
    <row r="607" spans="55:55" x14ac:dyDescent="0.25">
      <c r="BC607" s="199"/>
    </row>
    <row r="608" spans="55:55" x14ac:dyDescent="0.25">
      <c r="BC608" s="199"/>
    </row>
    <row r="609" spans="55:55" x14ac:dyDescent="0.25">
      <c r="BC609" s="199"/>
    </row>
    <row r="610" spans="55:55" x14ac:dyDescent="0.25">
      <c r="BC610" s="199"/>
    </row>
    <row r="611" spans="55:55" x14ac:dyDescent="0.25">
      <c r="BC611" s="199"/>
    </row>
    <row r="612" spans="55:55" x14ac:dyDescent="0.25">
      <c r="BC612" s="199"/>
    </row>
    <row r="613" spans="55:55" x14ac:dyDescent="0.25">
      <c r="BC613" s="199"/>
    </row>
    <row r="614" spans="55:55" x14ac:dyDescent="0.25">
      <c r="BC614" s="199"/>
    </row>
    <row r="615" spans="55:55" x14ac:dyDescent="0.25">
      <c r="BC615" s="199"/>
    </row>
    <row r="616" spans="55:55" x14ac:dyDescent="0.25">
      <c r="BC616" s="199"/>
    </row>
    <row r="617" spans="55:55" x14ac:dyDescent="0.25">
      <c r="BC617" s="199"/>
    </row>
    <row r="618" spans="55:55" x14ac:dyDescent="0.25">
      <c r="BC618" s="199"/>
    </row>
    <row r="619" spans="55:55" x14ac:dyDescent="0.25">
      <c r="BC619" s="199"/>
    </row>
    <row r="620" spans="55:55" x14ac:dyDescent="0.25">
      <c r="BC620" s="199"/>
    </row>
    <row r="621" spans="55:55" x14ac:dyDescent="0.25">
      <c r="BC621" s="199"/>
    </row>
    <row r="622" spans="55:55" x14ac:dyDescent="0.25">
      <c r="BC622" s="199"/>
    </row>
    <row r="623" spans="55:55" x14ac:dyDescent="0.25">
      <c r="BC623" s="199"/>
    </row>
    <row r="624" spans="55:55" x14ac:dyDescent="0.25">
      <c r="BC624" s="199"/>
    </row>
    <row r="625" spans="55:55" x14ac:dyDescent="0.25">
      <c r="BC625" s="199"/>
    </row>
    <row r="626" spans="55:55" x14ac:dyDescent="0.25">
      <c r="BC626" s="199"/>
    </row>
    <row r="627" spans="55:55" x14ac:dyDescent="0.25">
      <c r="BC627" s="199"/>
    </row>
    <row r="628" spans="55:55" x14ac:dyDescent="0.25">
      <c r="BC628" s="199"/>
    </row>
    <row r="629" spans="55:55" x14ac:dyDescent="0.25">
      <c r="BC629" s="199"/>
    </row>
    <row r="630" spans="55:55" x14ac:dyDescent="0.25">
      <c r="BC630" s="199"/>
    </row>
    <row r="631" spans="55:55" x14ac:dyDescent="0.25">
      <c r="BC631" s="199"/>
    </row>
    <row r="632" spans="55:55" x14ac:dyDescent="0.25">
      <c r="BC632" s="199"/>
    </row>
    <row r="633" spans="55:55" x14ac:dyDescent="0.25">
      <c r="BC633" s="199"/>
    </row>
    <row r="634" spans="55:55" x14ac:dyDescent="0.25">
      <c r="BC634" s="199"/>
    </row>
    <row r="635" spans="55:55" x14ac:dyDescent="0.25">
      <c r="BC635" s="199"/>
    </row>
    <row r="636" spans="55:55" x14ac:dyDescent="0.25">
      <c r="BC636" s="199"/>
    </row>
    <row r="637" spans="55:55" x14ac:dyDescent="0.25">
      <c r="BC637" s="199"/>
    </row>
    <row r="638" spans="55:55" x14ac:dyDescent="0.25">
      <c r="BC638" s="199"/>
    </row>
    <row r="639" spans="55:55" x14ac:dyDescent="0.25">
      <c r="BC639" s="199"/>
    </row>
    <row r="640" spans="55:55" x14ac:dyDescent="0.25">
      <c r="BC640" s="199"/>
    </row>
    <row r="641" spans="55:55" x14ac:dyDescent="0.25">
      <c r="BC641" s="199"/>
    </row>
    <row r="642" spans="55:55" x14ac:dyDescent="0.25">
      <c r="BC642" s="199"/>
    </row>
    <row r="643" spans="55:55" x14ac:dyDescent="0.25">
      <c r="BC643" s="199"/>
    </row>
    <row r="644" spans="55:55" x14ac:dyDescent="0.25">
      <c r="BC644" s="199"/>
    </row>
    <row r="645" spans="55:55" x14ac:dyDescent="0.25">
      <c r="BC645" s="199"/>
    </row>
    <row r="646" spans="55:55" x14ac:dyDescent="0.25">
      <c r="BC646" s="199"/>
    </row>
    <row r="647" spans="55:55" x14ac:dyDescent="0.25">
      <c r="BC647" s="199"/>
    </row>
    <row r="648" spans="55:55" x14ac:dyDescent="0.25">
      <c r="BC648" s="199"/>
    </row>
    <row r="649" spans="55:55" x14ac:dyDescent="0.25">
      <c r="BC649" s="199"/>
    </row>
    <row r="650" spans="55:55" x14ac:dyDescent="0.25">
      <c r="BC650" s="199"/>
    </row>
    <row r="651" spans="55:55" x14ac:dyDescent="0.25">
      <c r="BC651" s="199"/>
    </row>
    <row r="652" spans="55:55" x14ac:dyDescent="0.25">
      <c r="BC652" s="199"/>
    </row>
    <row r="653" spans="55:55" x14ac:dyDescent="0.25">
      <c r="BC653" s="199"/>
    </row>
    <row r="654" spans="55:55" x14ac:dyDescent="0.25">
      <c r="BC654" s="199"/>
    </row>
    <row r="655" spans="55:55" x14ac:dyDescent="0.25">
      <c r="BC655" s="199"/>
    </row>
    <row r="656" spans="55:55" x14ac:dyDescent="0.25">
      <c r="BC656" s="199"/>
    </row>
    <row r="657" spans="55:55" x14ac:dyDescent="0.25">
      <c r="BC657" s="199"/>
    </row>
    <row r="658" spans="55:55" x14ac:dyDescent="0.25">
      <c r="BC658" s="199"/>
    </row>
    <row r="659" spans="55:55" x14ac:dyDescent="0.25">
      <c r="BC659" s="199"/>
    </row>
    <row r="660" spans="55:55" x14ac:dyDescent="0.25">
      <c r="BC660" s="199"/>
    </row>
    <row r="661" spans="55:55" x14ac:dyDescent="0.25">
      <c r="BC661" s="199"/>
    </row>
    <row r="662" spans="55:55" x14ac:dyDescent="0.25">
      <c r="BC662" s="199"/>
    </row>
    <row r="663" spans="55:55" x14ac:dyDescent="0.25">
      <c r="BC663" s="199"/>
    </row>
    <row r="664" spans="55:55" x14ac:dyDescent="0.25">
      <c r="BC664" s="199"/>
    </row>
    <row r="665" spans="55:55" x14ac:dyDescent="0.25">
      <c r="BC665" s="199"/>
    </row>
    <row r="666" spans="55:55" x14ac:dyDescent="0.25">
      <c r="BC666" s="199"/>
    </row>
    <row r="667" spans="55:55" x14ac:dyDescent="0.25">
      <c r="BC667" s="199"/>
    </row>
    <row r="668" spans="55:55" x14ac:dyDescent="0.25">
      <c r="BC668" s="199"/>
    </row>
    <row r="669" spans="55:55" x14ac:dyDescent="0.25">
      <c r="BC669" s="199"/>
    </row>
    <row r="670" spans="55:55" x14ac:dyDescent="0.25">
      <c r="BC670" s="199"/>
    </row>
    <row r="671" spans="55:55" x14ac:dyDescent="0.25">
      <c r="BC671" s="199"/>
    </row>
    <row r="672" spans="55:55" x14ac:dyDescent="0.25">
      <c r="BC672" s="199"/>
    </row>
    <row r="673" spans="55:55" x14ac:dyDescent="0.25">
      <c r="BC673" s="199"/>
    </row>
    <row r="674" spans="55:55" x14ac:dyDescent="0.25">
      <c r="BC674" s="199"/>
    </row>
    <row r="675" spans="55:55" x14ac:dyDescent="0.25">
      <c r="BC675" s="199"/>
    </row>
    <row r="676" spans="55:55" x14ac:dyDescent="0.25">
      <c r="BC676" s="199"/>
    </row>
    <row r="677" spans="55:55" x14ac:dyDescent="0.25">
      <c r="BC677" s="199"/>
    </row>
    <row r="678" spans="55:55" x14ac:dyDescent="0.25">
      <c r="BC678" s="199"/>
    </row>
    <row r="679" spans="55:55" x14ac:dyDescent="0.25">
      <c r="BC679" s="199"/>
    </row>
    <row r="680" spans="55:55" x14ac:dyDescent="0.25">
      <c r="BC680" s="199"/>
    </row>
    <row r="681" spans="55:55" x14ac:dyDescent="0.25">
      <c r="BC681" s="199"/>
    </row>
    <row r="682" spans="55:55" x14ac:dyDescent="0.25">
      <c r="BC682" s="199"/>
    </row>
    <row r="683" spans="55:55" x14ac:dyDescent="0.25">
      <c r="BC683" s="199"/>
    </row>
    <row r="684" spans="55:55" x14ac:dyDescent="0.25">
      <c r="BC684" s="199"/>
    </row>
    <row r="685" spans="55:55" x14ac:dyDescent="0.25">
      <c r="BC685" s="199"/>
    </row>
    <row r="686" spans="55:55" x14ac:dyDescent="0.25">
      <c r="BC686" s="199"/>
    </row>
    <row r="687" spans="55:55" x14ac:dyDescent="0.25">
      <c r="BC687" s="199"/>
    </row>
    <row r="688" spans="55:55" x14ac:dyDescent="0.25">
      <c r="BC688" s="199"/>
    </row>
    <row r="689" spans="55:55" x14ac:dyDescent="0.25">
      <c r="BC689" s="199"/>
    </row>
    <row r="690" spans="55:55" x14ac:dyDescent="0.25">
      <c r="BC690" s="199"/>
    </row>
    <row r="691" spans="55:55" x14ac:dyDescent="0.25">
      <c r="BC691" s="199"/>
    </row>
    <row r="692" spans="55:55" x14ac:dyDescent="0.25">
      <c r="BC692" s="199"/>
    </row>
    <row r="693" spans="55:55" x14ac:dyDescent="0.25">
      <c r="BC693" s="199"/>
    </row>
    <row r="694" spans="55:55" x14ac:dyDescent="0.25">
      <c r="BC694" s="199"/>
    </row>
    <row r="695" spans="55:55" x14ac:dyDescent="0.25">
      <c r="BC695" s="199"/>
    </row>
    <row r="696" spans="55:55" x14ac:dyDescent="0.25">
      <c r="BC696" s="199"/>
    </row>
    <row r="697" spans="55:55" x14ac:dyDescent="0.25">
      <c r="BC697" s="199"/>
    </row>
    <row r="698" spans="55:55" x14ac:dyDescent="0.25">
      <c r="BC698" s="199"/>
    </row>
    <row r="699" spans="55:55" x14ac:dyDescent="0.25">
      <c r="BC699" s="199"/>
    </row>
    <row r="700" spans="55:55" x14ac:dyDescent="0.25">
      <c r="BC700" s="199"/>
    </row>
    <row r="701" spans="55:55" x14ac:dyDescent="0.25">
      <c r="BC701" s="199"/>
    </row>
    <row r="702" spans="55:55" x14ac:dyDescent="0.25">
      <c r="BC702" s="199"/>
    </row>
    <row r="703" spans="55:55" x14ac:dyDescent="0.25">
      <c r="BC703" s="199"/>
    </row>
    <row r="704" spans="55:55" x14ac:dyDescent="0.25">
      <c r="BC704" s="199"/>
    </row>
    <row r="705" spans="55:55" x14ac:dyDescent="0.25">
      <c r="BC705" s="199"/>
    </row>
    <row r="706" spans="55:55" x14ac:dyDescent="0.25">
      <c r="BC706" s="199"/>
    </row>
    <row r="707" spans="55:55" x14ac:dyDescent="0.25">
      <c r="BC707" s="199"/>
    </row>
    <row r="708" spans="55:55" x14ac:dyDescent="0.25">
      <c r="BC708" s="199"/>
    </row>
    <row r="709" spans="55:55" x14ac:dyDescent="0.25">
      <c r="BC709" s="199"/>
    </row>
    <row r="710" spans="55:55" x14ac:dyDescent="0.25">
      <c r="BC710" s="199"/>
    </row>
    <row r="711" spans="55:55" x14ac:dyDescent="0.25">
      <c r="BC711" s="199"/>
    </row>
    <row r="712" spans="55:55" x14ac:dyDescent="0.25">
      <c r="BC712" s="199"/>
    </row>
    <row r="713" spans="55:55" x14ac:dyDescent="0.25">
      <c r="BC713" s="199"/>
    </row>
    <row r="714" spans="55:55" x14ac:dyDescent="0.25">
      <c r="BC714" s="199"/>
    </row>
    <row r="715" spans="55:55" x14ac:dyDescent="0.25">
      <c r="BC715" s="199"/>
    </row>
    <row r="716" spans="55:55" x14ac:dyDescent="0.25">
      <c r="BC716" s="199"/>
    </row>
    <row r="717" spans="55:55" x14ac:dyDescent="0.25">
      <c r="BC717" s="199"/>
    </row>
    <row r="718" spans="55:55" x14ac:dyDescent="0.25">
      <c r="BC718" s="199"/>
    </row>
    <row r="719" spans="55:55" x14ac:dyDescent="0.25">
      <c r="BC719" s="199"/>
    </row>
    <row r="720" spans="55:55" x14ac:dyDescent="0.25">
      <c r="BC720" s="199"/>
    </row>
    <row r="721" spans="55:55" x14ac:dyDescent="0.25">
      <c r="BC721" s="199"/>
    </row>
    <row r="722" spans="55:55" x14ac:dyDescent="0.25">
      <c r="BC722" s="199"/>
    </row>
    <row r="723" spans="55:55" x14ac:dyDescent="0.25">
      <c r="BC723" s="199"/>
    </row>
    <row r="724" spans="55:55" x14ac:dyDescent="0.25">
      <c r="BC724" s="199"/>
    </row>
    <row r="725" spans="55:55" x14ac:dyDescent="0.25">
      <c r="BC725" s="199"/>
    </row>
    <row r="726" spans="55:55" x14ac:dyDescent="0.25">
      <c r="BC726" s="199"/>
    </row>
    <row r="727" spans="55:55" x14ac:dyDescent="0.25">
      <c r="BC727" s="199"/>
    </row>
    <row r="728" spans="55:55" x14ac:dyDescent="0.25">
      <c r="BC728" s="199"/>
    </row>
    <row r="729" spans="55:55" x14ac:dyDescent="0.25">
      <c r="BC729" s="199"/>
    </row>
    <row r="730" spans="55:55" x14ac:dyDescent="0.25">
      <c r="BC730" s="199"/>
    </row>
    <row r="731" spans="55:55" x14ac:dyDescent="0.25">
      <c r="BC731" s="199"/>
    </row>
    <row r="732" spans="55:55" x14ac:dyDescent="0.25">
      <c r="BC732" s="199"/>
    </row>
    <row r="733" spans="55:55" x14ac:dyDescent="0.25">
      <c r="BC733" s="199"/>
    </row>
    <row r="734" spans="55:55" x14ac:dyDescent="0.25">
      <c r="BC734" s="199"/>
    </row>
    <row r="735" spans="55:55" x14ac:dyDescent="0.25">
      <c r="BC735" s="199"/>
    </row>
    <row r="736" spans="55:55" x14ac:dyDescent="0.25">
      <c r="BC736" s="199"/>
    </row>
    <row r="737" spans="55:55" x14ac:dyDescent="0.25">
      <c r="BC737" s="199"/>
    </row>
    <row r="738" spans="55:55" x14ac:dyDescent="0.25">
      <c r="BC738" s="199"/>
    </row>
    <row r="739" spans="55:55" x14ac:dyDescent="0.25">
      <c r="BC739" s="199"/>
    </row>
    <row r="740" spans="55:55" x14ac:dyDescent="0.25">
      <c r="BC740" s="199"/>
    </row>
    <row r="741" spans="55:55" x14ac:dyDescent="0.25">
      <c r="BC741" s="199"/>
    </row>
    <row r="742" spans="55:55" x14ac:dyDescent="0.25">
      <c r="BC742" s="199"/>
    </row>
    <row r="743" spans="55:55" x14ac:dyDescent="0.25">
      <c r="BC743" s="199"/>
    </row>
    <row r="744" spans="55:55" x14ac:dyDescent="0.25">
      <c r="BC744" s="199"/>
    </row>
    <row r="745" spans="55:55" x14ac:dyDescent="0.25">
      <c r="BC745" s="199"/>
    </row>
    <row r="746" spans="55:55" x14ac:dyDescent="0.25">
      <c r="BC746" s="199"/>
    </row>
    <row r="747" spans="55:55" x14ac:dyDescent="0.25">
      <c r="BC747" s="199"/>
    </row>
    <row r="748" spans="55:55" x14ac:dyDescent="0.25">
      <c r="BC748" s="199"/>
    </row>
    <row r="749" spans="55:55" x14ac:dyDescent="0.25">
      <c r="BC749" s="199"/>
    </row>
    <row r="750" spans="55:55" x14ac:dyDescent="0.25">
      <c r="BC750" s="199"/>
    </row>
    <row r="751" spans="55:55" x14ac:dyDescent="0.25">
      <c r="BC751" s="199"/>
    </row>
    <row r="752" spans="55:55" x14ac:dyDescent="0.25">
      <c r="BC752" s="199"/>
    </row>
    <row r="753" spans="55:55" x14ac:dyDescent="0.25">
      <c r="BC753" s="199"/>
    </row>
    <row r="754" spans="55:55" x14ac:dyDescent="0.25">
      <c r="BC754" s="199"/>
    </row>
    <row r="755" spans="55:55" x14ac:dyDescent="0.25">
      <c r="BC755" s="199"/>
    </row>
    <row r="756" spans="55:55" x14ac:dyDescent="0.25">
      <c r="BC756" s="199"/>
    </row>
    <row r="757" spans="55:55" x14ac:dyDescent="0.25">
      <c r="BC757" s="199"/>
    </row>
    <row r="758" spans="55:55" x14ac:dyDescent="0.25">
      <c r="BC758" s="199"/>
    </row>
    <row r="759" spans="55:55" x14ac:dyDescent="0.25">
      <c r="BC759" s="199"/>
    </row>
    <row r="760" spans="55:55" x14ac:dyDescent="0.25">
      <c r="BC760" s="199"/>
    </row>
    <row r="761" spans="55:55" x14ac:dyDescent="0.25">
      <c r="BC761" s="199"/>
    </row>
    <row r="762" spans="55:55" x14ac:dyDescent="0.25">
      <c r="BC762" s="199"/>
    </row>
    <row r="763" spans="55:55" x14ac:dyDescent="0.25">
      <c r="BC763" s="199"/>
    </row>
    <row r="764" spans="55:55" x14ac:dyDescent="0.25">
      <c r="BC764" s="199"/>
    </row>
    <row r="765" spans="55:55" x14ac:dyDescent="0.25">
      <c r="BC765" s="199"/>
    </row>
    <row r="766" spans="55:55" x14ac:dyDescent="0.25">
      <c r="BC766" s="199"/>
    </row>
    <row r="767" spans="55:55" x14ac:dyDescent="0.25">
      <c r="BC767" s="199"/>
    </row>
    <row r="768" spans="55:55" x14ac:dyDescent="0.25">
      <c r="BC768" s="199"/>
    </row>
    <row r="769" spans="55:55" x14ac:dyDescent="0.25">
      <c r="BC769" s="199"/>
    </row>
    <row r="770" spans="55:55" x14ac:dyDescent="0.25">
      <c r="BC770" s="199"/>
    </row>
    <row r="771" spans="55:55" x14ac:dyDescent="0.25">
      <c r="BC771" s="199"/>
    </row>
    <row r="772" spans="55:55" x14ac:dyDescent="0.25">
      <c r="BC772" s="199"/>
    </row>
    <row r="773" spans="55:55" x14ac:dyDescent="0.25">
      <c r="BC773" s="199"/>
    </row>
    <row r="774" spans="55:55" x14ac:dyDescent="0.25">
      <c r="BC774" s="199"/>
    </row>
    <row r="775" spans="55:55" x14ac:dyDescent="0.25">
      <c r="BC775" s="199"/>
    </row>
    <row r="776" spans="55:55" x14ac:dyDescent="0.25">
      <c r="BC776" s="199"/>
    </row>
    <row r="777" spans="55:55" x14ac:dyDescent="0.25">
      <c r="BC777" s="199"/>
    </row>
    <row r="778" spans="55:55" x14ac:dyDescent="0.25">
      <c r="BC778" s="199"/>
    </row>
    <row r="779" spans="55:55" x14ac:dyDescent="0.25">
      <c r="BC779" s="199"/>
    </row>
    <row r="780" spans="55:55" x14ac:dyDescent="0.25">
      <c r="BC780" s="199"/>
    </row>
    <row r="781" spans="55:55" x14ac:dyDescent="0.25">
      <c r="BC781" s="199"/>
    </row>
    <row r="782" spans="55:55" x14ac:dyDescent="0.25">
      <c r="BC782" s="199"/>
    </row>
    <row r="783" spans="55:55" x14ac:dyDescent="0.25">
      <c r="BC783" s="199"/>
    </row>
    <row r="784" spans="55:55" x14ac:dyDescent="0.25">
      <c r="BC784" s="199"/>
    </row>
    <row r="785" spans="55:55" x14ac:dyDescent="0.25">
      <c r="BC785" s="199"/>
    </row>
    <row r="786" spans="55:55" x14ac:dyDescent="0.25">
      <c r="BC786" s="199"/>
    </row>
    <row r="787" spans="55:55" x14ac:dyDescent="0.25">
      <c r="BC787" s="199"/>
    </row>
    <row r="788" spans="55:55" x14ac:dyDescent="0.25">
      <c r="BC788" s="199"/>
    </row>
    <row r="789" spans="55:55" x14ac:dyDescent="0.25">
      <c r="BC789" s="199"/>
    </row>
    <row r="790" spans="55:55" x14ac:dyDescent="0.25">
      <c r="BC790" s="199"/>
    </row>
    <row r="791" spans="55:55" x14ac:dyDescent="0.25">
      <c r="BC791" s="199"/>
    </row>
    <row r="792" spans="55:55" x14ac:dyDescent="0.25">
      <c r="BC792" s="199"/>
    </row>
    <row r="793" spans="55:55" x14ac:dyDescent="0.25">
      <c r="BC793" s="199"/>
    </row>
    <row r="794" spans="55:55" x14ac:dyDescent="0.25">
      <c r="BC794" s="199"/>
    </row>
    <row r="795" spans="55:55" x14ac:dyDescent="0.25">
      <c r="BC795" s="199"/>
    </row>
    <row r="796" spans="55:55" x14ac:dyDescent="0.25">
      <c r="BC796" s="199"/>
    </row>
    <row r="797" spans="55:55" x14ac:dyDescent="0.25">
      <c r="BC797" s="199"/>
    </row>
    <row r="798" spans="55:55" x14ac:dyDescent="0.25">
      <c r="BC798" s="199"/>
    </row>
    <row r="799" spans="55:55" x14ac:dyDescent="0.25">
      <c r="BC799" s="199"/>
    </row>
    <row r="800" spans="55:55" x14ac:dyDescent="0.25">
      <c r="BC800" s="199"/>
    </row>
    <row r="801" spans="55:55" x14ac:dyDescent="0.25">
      <c r="BC801" s="199"/>
    </row>
    <row r="802" spans="55:55" x14ac:dyDescent="0.25">
      <c r="BC802" s="199"/>
    </row>
    <row r="803" spans="55:55" x14ac:dyDescent="0.25">
      <c r="BC803" s="199"/>
    </row>
    <row r="804" spans="55:55" x14ac:dyDescent="0.25">
      <c r="BC804" s="199"/>
    </row>
    <row r="805" spans="55:55" x14ac:dyDescent="0.25">
      <c r="BC805" s="199"/>
    </row>
    <row r="806" spans="55:55" x14ac:dyDescent="0.25">
      <c r="BC806" s="199"/>
    </row>
    <row r="807" spans="55:55" x14ac:dyDescent="0.25">
      <c r="BC807" s="199"/>
    </row>
    <row r="808" spans="55:55" x14ac:dyDescent="0.25">
      <c r="BC808" s="199"/>
    </row>
    <row r="809" spans="55:55" x14ac:dyDescent="0.25">
      <c r="BC809" s="199"/>
    </row>
    <row r="810" spans="55:55" x14ac:dyDescent="0.25">
      <c r="BC810" s="199"/>
    </row>
    <row r="811" spans="55:55" x14ac:dyDescent="0.25">
      <c r="BC811" s="199"/>
    </row>
    <row r="812" spans="55:55" x14ac:dyDescent="0.25">
      <c r="BC812" s="199"/>
    </row>
    <row r="813" spans="55:55" x14ac:dyDescent="0.25">
      <c r="BC813" s="199"/>
    </row>
    <row r="814" spans="55:55" x14ac:dyDescent="0.25">
      <c r="BC814" s="199"/>
    </row>
    <row r="815" spans="55:55" x14ac:dyDescent="0.25">
      <c r="BC815" s="199"/>
    </row>
    <row r="816" spans="55:55" x14ac:dyDescent="0.25">
      <c r="BC816" s="199"/>
    </row>
    <row r="817" spans="55:55" x14ac:dyDescent="0.25">
      <c r="BC817" s="199"/>
    </row>
    <row r="818" spans="55:55" x14ac:dyDescent="0.25">
      <c r="BC818" s="199"/>
    </row>
    <row r="819" spans="55:55" x14ac:dyDescent="0.25">
      <c r="BC819" s="199"/>
    </row>
    <row r="820" spans="55:55" x14ac:dyDescent="0.25">
      <c r="BC820" s="199"/>
    </row>
    <row r="821" spans="55:55" x14ac:dyDescent="0.25">
      <c r="BC821" s="199"/>
    </row>
    <row r="822" spans="55:55" x14ac:dyDescent="0.25">
      <c r="BC822" s="199"/>
    </row>
    <row r="823" spans="55:55" x14ac:dyDescent="0.25">
      <c r="BC823" s="199"/>
    </row>
    <row r="824" spans="55:55" x14ac:dyDescent="0.25">
      <c r="BC824" s="199"/>
    </row>
    <row r="825" spans="55:55" x14ac:dyDescent="0.25">
      <c r="BC825" s="199"/>
    </row>
    <row r="826" spans="55:55" x14ac:dyDescent="0.25">
      <c r="BC826" s="199"/>
    </row>
    <row r="827" spans="55:55" x14ac:dyDescent="0.25">
      <c r="BC827" s="199"/>
    </row>
    <row r="828" spans="55:55" x14ac:dyDescent="0.25">
      <c r="BC828" s="199"/>
    </row>
    <row r="829" spans="55:55" x14ac:dyDescent="0.25">
      <c r="BC829" s="199"/>
    </row>
    <row r="830" spans="55:55" x14ac:dyDescent="0.25">
      <c r="BC830" s="199"/>
    </row>
    <row r="831" spans="55:55" x14ac:dyDescent="0.25">
      <c r="BC831" s="199"/>
    </row>
    <row r="832" spans="55:55" x14ac:dyDescent="0.25">
      <c r="BC832" s="199"/>
    </row>
    <row r="833" spans="55:55" x14ac:dyDescent="0.25">
      <c r="BC833" s="199"/>
    </row>
    <row r="834" spans="55:55" x14ac:dyDescent="0.25">
      <c r="BC834" s="199"/>
    </row>
    <row r="835" spans="55:55" x14ac:dyDescent="0.25">
      <c r="BC835" s="199"/>
    </row>
    <row r="836" spans="55:55" x14ac:dyDescent="0.25">
      <c r="BC836" s="199"/>
    </row>
    <row r="837" spans="55:55" x14ac:dyDescent="0.25">
      <c r="BC837" s="199"/>
    </row>
    <row r="838" spans="55:55" x14ac:dyDescent="0.25">
      <c r="BC838" s="199"/>
    </row>
    <row r="839" spans="55:55" x14ac:dyDescent="0.25">
      <c r="BC839" s="199"/>
    </row>
    <row r="840" spans="55:55" x14ac:dyDescent="0.25">
      <c r="BC840" s="199"/>
    </row>
    <row r="841" spans="55:55" x14ac:dyDescent="0.25">
      <c r="BC841" s="199"/>
    </row>
    <row r="842" spans="55:55" x14ac:dyDescent="0.25">
      <c r="BC842" s="199"/>
    </row>
    <row r="843" spans="55:55" x14ac:dyDescent="0.25">
      <c r="BC843" s="199"/>
    </row>
    <row r="844" spans="55:55" x14ac:dyDescent="0.25">
      <c r="BC844" s="199"/>
    </row>
    <row r="845" spans="55:55" x14ac:dyDescent="0.25">
      <c r="BC845" s="199"/>
    </row>
    <row r="846" spans="55:55" x14ac:dyDescent="0.25">
      <c r="BC846" s="199"/>
    </row>
    <row r="847" spans="55:55" x14ac:dyDescent="0.25">
      <c r="BC847" s="199"/>
    </row>
    <row r="848" spans="55:55" x14ac:dyDescent="0.25">
      <c r="BC848" s="199"/>
    </row>
    <row r="849" spans="55:55" x14ac:dyDescent="0.25">
      <c r="BC849" s="199"/>
    </row>
    <row r="850" spans="55:55" x14ac:dyDescent="0.25">
      <c r="BC850" s="199"/>
    </row>
    <row r="851" spans="55:55" x14ac:dyDescent="0.25">
      <c r="BC851" s="199"/>
    </row>
    <row r="852" spans="55:55" x14ac:dyDescent="0.25">
      <c r="BC852" s="199"/>
    </row>
    <row r="853" spans="55:55" x14ac:dyDescent="0.25">
      <c r="BC853" s="199"/>
    </row>
    <row r="854" spans="55:55" x14ac:dyDescent="0.25">
      <c r="BC854" s="199"/>
    </row>
    <row r="855" spans="55:55" x14ac:dyDescent="0.25">
      <c r="BC855" s="199"/>
    </row>
    <row r="856" spans="55:55" x14ac:dyDescent="0.25">
      <c r="BC856" s="199"/>
    </row>
    <row r="857" spans="55:55" x14ac:dyDescent="0.25">
      <c r="BC857" s="199"/>
    </row>
    <row r="858" spans="55:55" x14ac:dyDescent="0.25">
      <c r="BC858" s="199"/>
    </row>
    <row r="859" spans="55:55" x14ac:dyDescent="0.25">
      <c r="BC859" s="199"/>
    </row>
    <row r="860" spans="55:55" x14ac:dyDescent="0.25">
      <c r="BC860" s="199"/>
    </row>
    <row r="861" spans="55:55" x14ac:dyDescent="0.25">
      <c r="BC861" s="199"/>
    </row>
    <row r="862" spans="55:55" x14ac:dyDescent="0.25">
      <c r="BC862" s="199"/>
    </row>
    <row r="863" spans="55:55" x14ac:dyDescent="0.25">
      <c r="BC863" s="199"/>
    </row>
    <row r="864" spans="55:55" x14ac:dyDescent="0.25">
      <c r="BC864" s="199"/>
    </row>
    <row r="865" spans="55:55" x14ac:dyDescent="0.25">
      <c r="BC865" s="199"/>
    </row>
    <row r="866" spans="55:55" x14ac:dyDescent="0.25">
      <c r="BC866" s="199"/>
    </row>
    <row r="867" spans="55:55" x14ac:dyDescent="0.25">
      <c r="BC867" s="199"/>
    </row>
    <row r="868" spans="55:55" x14ac:dyDescent="0.25">
      <c r="BC868" s="199"/>
    </row>
    <row r="869" spans="55:55" x14ac:dyDescent="0.25">
      <c r="BC869" s="199"/>
    </row>
    <row r="870" spans="55:55" x14ac:dyDescent="0.25">
      <c r="BC870" s="199"/>
    </row>
    <row r="871" spans="55:55" x14ac:dyDescent="0.25">
      <c r="BC871" s="199"/>
    </row>
    <row r="872" spans="55:55" x14ac:dyDescent="0.25">
      <c r="BC872" s="199"/>
    </row>
    <row r="873" spans="55:55" x14ac:dyDescent="0.25">
      <c r="BC873" s="199"/>
    </row>
    <row r="874" spans="55:55" x14ac:dyDescent="0.25">
      <c r="BC874" s="199"/>
    </row>
    <row r="875" spans="55:55" x14ac:dyDescent="0.25">
      <c r="BC875" s="199"/>
    </row>
    <row r="876" spans="55:55" x14ac:dyDescent="0.25">
      <c r="BC876" s="199"/>
    </row>
    <row r="877" spans="55:55" x14ac:dyDescent="0.25">
      <c r="BC877" s="199"/>
    </row>
    <row r="878" spans="55:55" x14ac:dyDescent="0.25">
      <c r="BC878" s="199"/>
    </row>
    <row r="879" spans="55:55" x14ac:dyDescent="0.25">
      <c r="BC879" s="199"/>
    </row>
    <row r="880" spans="55:55" x14ac:dyDescent="0.25">
      <c r="BC880" s="199"/>
    </row>
    <row r="881" spans="55:55" x14ac:dyDescent="0.25">
      <c r="BC881" s="199"/>
    </row>
    <row r="882" spans="55:55" x14ac:dyDescent="0.25">
      <c r="BC882" s="199"/>
    </row>
    <row r="883" spans="55:55" x14ac:dyDescent="0.25">
      <c r="BC883" s="199"/>
    </row>
    <row r="884" spans="55:55" x14ac:dyDescent="0.25">
      <c r="BC884" s="199"/>
    </row>
    <row r="885" spans="55:55" x14ac:dyDescent="0.25">
      <c r="BC885" s="199"/>
    </row>
    <row r="886" spans="55:55" x14ac:dyDescent="0.25">
      <c r="BC886" s="199"/>
    </row>
    <row r="887" spans="55:55" x14ac:dyDescent="0.25">
      <c r="BC887" s="199"/>
    </row>
    <row r="888" spans="55:55" x14ac:dyDescent="0.25">
      <c r="BC888" s="199"/>
    </row>
    <row r="889" spans="55:55" x14ac:dyDescent="0.25">
      <c r="BC889" s="199"/>
    </row>
    <row r="890" spans="55:55" x14ac:dyDescent="0.25">
      <c r="BC890" s="199"/>
    </row>
    <row r="891" spans="55:55" x14ac:dyDescent="0.25">
      <c r="BC891" s="199"/>
    </row>
    <row r="892" spans="55:55" x14ac:dyDescent="0.25">
      <c r="BC892" s="199"/>
    </row>
    <row r="893" spans="55:55" x14ac:dyDescent="0.25">
      <c r="BC893" s="199"/>
    </row>
    <row r="894" spans="55:55" x14ac:dyDescent="0.25">
      <c r="BC894" s="199"/>
    </row>
    <row r="895" spans="55:55" x14ac:dyDescent="0.25">
      <c r="BC895" s="199"/>
    </row>
    <row r="896" spans="55:55" x14ac:dyDescent="0.25">
      <c r="BC896" s="199"/>
    </row>
    <row r="897" spans="55:55" x14ac:dyDescent="0.25">
      <c r="BC897" s="199"/>
    </row>
    <row r="898" spans="55:55" x14ac:dyDescent="0.25">
      <c r="BC898" s="199"/>
    </row>
    <row r="899" spans="55:55" x14ac:dyDescent="0.25">
      <c r="BC899" s="199"/>
    </row>
    <row r="900" spans="55:55" x14ac:dyDescent="0.25">
      <c r="BC900" s="199"/>
    </row>
    <row r="901" spans="55:55" x14ac:dyDescent="0.25">
      <c r="BC901" s="199"/>
    </row>
    <row r="902" spans="55:55" x14ac:dyDescent="0.25">
      <c r="BC902" s="199"/>
    </row>
    <row r="903" spans="55:55" x14ac:dyDescent="0.25">
      <c r="BC903" s="199"/>
    </row>
    <row r="904" spans="55:55" x14ac:dyDescent="0.25">
      <c r="BC904" s="199"/>
    </row>
    <row r="905" spans="55:55" x14ac:dyDescent="0.25">
      <c r="BC905" s="199"/>
    </row>
    <row r="906" spans="55:55" x14ac:dyDescent="0.25">
      <c r="BC906" s="199"/>
    </row>
    <row r="907" spans="55:55" x14ac:dyDescent="0.25">
      <c r="BC907" s="199"/>
    </row>
    <row r="908" spans="55:55" x14ac:dyDescent="0.25">
      <c r="BC908" s="199"/>
    </row>
    <row r="909" spans="55:55" x14ac:dyDescent="0.25">
      <c r="BC909" s="199"/>
    </row>
    <row r="910" spans="55:55" x14ac:dyDescent="0.25">
      <c r="BC910" s="199"/>
    </row>
    <row r="911" spans="55:55" x14ac:dyDescent="0.25">
      <c r="BC911" s="199"/>
    </row>
    <row r="912" spans="55:55" x14ac:dyDescent="0.25">
      <c r="BC912" s="199"/>
    </row>
    <row r="913" spans="55:55" x14ac:dyDescent="0.25">
      <c r="BC913" s="199"/>
    </row>
    <row r="914" spans="55:55" x14ac:dyDescent="0.25">
      <c r="BC914" s="199"/>
    </row>
    <row r="915" spans="55:55" x14ac:dyDescent="0.25">
      <c r="BC915" s="199"/>
    </row>
    <row r="916" spans="55:55" x14ac:dyDescent="0.25">
      <c r="BC916" s="199"/>
    </row>
    <row r="917" spans="55:55" x14ac:dyDescent="0.25">
      <c r="BC917" s="199"/>
    </row>
    <row r="918" spans="55:55" x14ac:dyDescent="0.25">
      <c r="BC918" s="199"/>
    </row>
    <row r="919" spans="55:55" x14ac:dyDescent="0.25">
      <c r="BC919" s="199"/>
    </row>
    <row r="920" spans="55:55" x14ac:dyDescent="0.25">
      <c r="BC920" s="199"/>
    </row>
    <row r="921" spans="55:55" x14ac:dyDescent="0.25">
      <c r="BC921" s="199"/>
    </row>
    <row r="922" spans="55:55" x14ac:dyDescent="0.25">
      <c r="BC922" s="199"/>
    </row>
    <row r="923" spans="55:55" x14ac:dyDescent="0.25">
      <c r="BC923" s="199"/>
    </row>
    <row r="924" spans="55:55" x14ac:dyDescent="0.25">
      <c r="BC924" s="199"/>
    </row>
    <row r="925" spans="55:55" x14ac:dyDescent="0.25">
      <c r="BC925" s="199"/>
    </row>
  </sheetData>
  <sheetProtection algorithmName="SHA-512" hashValue="yLvoXNmWHv9Pv3QsZ4jBD4ANEpxZ7/ScKPH3fuOoKr2sqqfd5Iilgb5GKy2g1Tap2juUPCM15AOH6rivpGeANA==" saltValue="CPnZFhD+LY70AcXzp0Tr1g==" spinCount="100000" sheet="1" objects="1" scenarios="1"/>
  <autoFilter ref="A1:BC106" xr:uid="{2981BFB7-0291-4501-B5EE-4913823BEFED}"/>
  <dataValidations count="1">
    <dataValidation type="list" allowBlank="1" showInputMessage="1" showErrorMessage="1" sqref="K27:K31" xr:uid="{0AC4797E-FC8B-4820-8ABC-788A72EAD512}">
      <formula1>"GESTIÓN ,FUNCIONAMIENTO - COMPETENCIAS , INVERSIÓN, PROYECTOS ESTRATEGICO"</formula1>
    </dataValidation>
  </dataValidation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16F558-525F-49C3-92E2-39AAC60AB76F}">
  <dimension ref="A1"/>
  <sheetViews>
    <sheetView workbookViewId="0"/>
  </sheetViews>
  <sheetFormatPr baseColWidth="10"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931392A67C484740AE79C5DACC82084A" ma:contentTypeVersion="0" ma:contentTypeDescription="Crear nuevo documento." ma:contentTypeScope="" ma:versionID="f527b1e73fd472974dfa7ea5dfcb94eb">
  <xsd:schema xmlns:xsd="http://www.w3.org/2001/XMLSchema" xmlns:xs="http://www.w3.org/2001/XMLSchema" xmlns:p="http://schemas.microsoft.com/office/2006/metadata/properties" targetNamespace="http://schemas.microsoft.com/office/2006/metadata/properties" ma:root="true" ma:fieldsID="3f6edc329ff236629c56e3b879b320d0">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BAC8477-09EC-48F7-9BA3-5A2F2E77A701}"/>
</file>

<file path=customXml/itemProps2.xml><?xml version="1.0" encoding="utf-8"?>
<ds:datastoreItem xmlns:ds="http://schemas.openxmlformats.org/officeDocument/2006/customXml" ds:itemID="{4195F3FA-5B6D-409E-BC60-6B2942FA46DC}"/>
</file>

<file path=customXml/itemProps3.xml><?xml version="1.0" encoding="utf-8"?>
<ds:datastoreItem xmlns:ds="http://schemas.openxmlformats.org/officeDocument/2006/customXml" ds:itemID="{C8760F95-46D6-4E04-95AD-FF19C907B24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 ACCION 2024</vt: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VIVIANA ANDREA ORTIZ</dc:creator>
  <cp:lastModifiedBy>PLANEACIONGAMAT</cp:lastModifiedBy>
  <dcterms:created xsi:type="dcterms:W3CDTF">2024-11-18T15:30:41Z</dcterms:created>
  <dcterms:modified xsi:type="dcterms:W3CDTF">2024-12-06T17:02:43Z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0x010100931392A67C484740AE79C5DACC82084A</vt:lpwstr>
  </property>
</Properties>
</file>